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3.xml" ContentType="application/vnd.openxmlformats-officedocument.drawing+xml"/>
  <Override PartName="/xl/ctrlProps/ctrlProp40.xml" ContentType="application/vnd.ms-excel.controlproperties+xml"/>
  <Override PartName="/xl/ctrlProps/ctrlProp41.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updateLinks="never" codeName="ThisWorkbook"/>
  <mc:AlternateContent xmlns:mc="http://schemas.openxmlformats.org/markup-compatibility/2006">
    <mc:Choice Requires="x15">
      <x15ac:absPath xmlns:x15ac="http://schemas.microsoft.com/office/spreadsheetml/2010/11/ac" url="\\RANGER\fs\クラウドビジネス部\03_商品\856_MagicConnect\07_ドキュメント\"/>
    </mc:Choice>
  </mc:AlternateContent>
  <xr:revisionPtr revIDLastSave="0" documentId="13_ncr:1_{894B4942-D96F-4CB3-BEB9-9C3E2CF9D2E9}" xr6:coauthVersionLast="47" xr6:coauthVersionMax="47" xr10:uidLastSave="{00000000-0000-0000-0000-000000000000}"/>
  <bookViews>
    <workbookView xWindow="1275" yWindow="165" windowWidth="23595" windowHeight="15585" tabRatio="622" activeTab="5" xr2:uid="{00000000-000D-0000-FFFF-FFFF00000000}"/>
  </bookViews>
  <sheets>
    <sheet name="お申込前の確認事項" sheetId="35" r:id="rId1"/>
    <sheet name="privacy" sheetId="49" r:id="rId2"/>
    <sheet name="契約者情報" sheetId="36" r:id="rId3"/>
    <sheet name="ご契約内容（新規・追加）" sheetId="42" r:id="rId4"/>
    <sheet name="ご契約内容 (変更)" sheetId="50" r:id="rId5"/>
    <sheet name="ご契約内容（移行）" sheetId="51" r:id="rId6"/>
    <sheet name="ご契約内容 (old)" sheetId="48" state="hidden" r:id="rId7"/>
    <sheet name="oldデータセンタ管理者情報" sheetId="39" state="hidden" r:id="rId8"/>
    <sheet name="運用・DC管理者の役割" sheetId="43" state="hidden" r:id="rId9"/>
  </sheets>
  <externalReferences>
    <externalReference r:id="rId10"/>
    <externalReference r:id="rId11"/>
    <externalReference r:id="rId12"/>
  </externalReferences>
  <definedNames>
    <definedName name="_xlnm._FilterDatabase" localSheetId="6" hidden="1">'ご契約内容 (old)'!$AR$1:$AS$146</definedName>
    <definedName name="ANS_1" localSheetId="5">[1]申込書!#REF!</definedName>
    <definedName name="DCロケ">[2]リスト!$E$2:$E$3</definedName>
    <definedName name="DNS" localSheetId="4">#REF!</definedName>
    <definedName name="DNS">#REF!</definedName>
    <definedName name="GIP" localSheetId="4">#REF!</definedName>
    <definedName name="GIP">#REF!</definedName>
    <definedName name="HDD" localSheetId="4">#REF!</definedName>
    <definedName name="HDD">#REF!</definedName>
    <definedName name="NW" localSheetId="4">#REF!</definedName>
    <definedName name="NW">#REF!</definedName>
    <definedName name="NWタイプ" localSheetId="1">[2]リスト!$H$2:$H$3</definedName>
    <definedName name="NWタイプ" localSheetId="4">#REF!</definedName>
    <definedName name="NWタイプ">#REF!</definedName>
    <definedName name="NW閉域網">[2]リスト!$B$23:$B$28</definedName>
    <definedName name="OS" localSheetId="4">#REF!</definedName>
    <definedName name="OS">#REF!</definedName>
    <definedName name="_xlnm.Print_Area" localSheetId="7">oldデータセンタ管理者情報!$A$1:$AL$68</definedName>
    <definedName name="_xlnm.Print_Area" localSheetId="0">お申込前の確認事項!$A$1:$P$94</definedName>
    <definedName name="_xlnm.Print_Area" localSheetId="4">'ご契約内容 (変更)'!$A$1:$AN$74</definedName>
    <definedName name="_xlnm.Print_Area" localSheetId="5">'ご契約内容（移行）'!$A$1:$AN$76</definedName>
    <definedName name="_xlnm.Print_Area" localSheetId="3">'ご契約内容（新規・追加）'!$A$1:$AN$90</definedName>
    <definedName name="_xlnm.Print_Area" localSheetId="2">契約者情報!$A$1:$AL$83</definedName>
    <definedName name="_xlnm.Print_Titles" localSheetId="4">'ご契約内容 (変更)'!$2:$3</definedName>
    <definedName name="_xlnm.Print_Titles" localSheetId="3">'ご契約内容（新規・追加）'!$2:$3</definedName>
    <definedName name="_xlnm.Print_Titles" localSheetId="2">契約者情報!$1:$2</definedName>
    <definedName name="sinet">[2]リスト!$B$32</definedName>
    <definedName name="SQL_Server_SPLA__プラン" localSheetId="4">#REF!</definedName>
    <definedName name="SQL_Server_SPLA__プラン">#REF!</definedName>
    <definedName name="ｓｓｌｖｐｎ">[2]リスト!$B$30</definedName>
    <definedName name="VLAN">[2]リスト!$I$2:$I$9</definedName>
    <definedName name="VPS種別" localSheetId="4">#REF!</definedName>
    <definedName name="VPS種別">#REF!</definedName>
    <definedName name="オプション全般" localSheetId="4">#REF!</definedName>
    <definedName name="オプション全般">#REF!</definedName>
    <definedName name="ストレージ基本メニュー">[2]リスト!$B$3:$B$15</definedName>
    <definedName name="セキュリティOP" localSheetId="4">#REF!</definedName>
    <definedName name="セキュリティOP">#REF!</definedName>
    <definedName name="チェック" localSheetId="1">[2]リスト!$A$2:$A$3</definedName>
    <definedName name="チェック" localSheetId="4">#REF!</definedName>
    <definedName name="チェック">#REF!</definedName>
    <definedName name="ドメイン" localSheetId="4">#REF!</definedName>
    <definedName name="ドメイン">#REF!</definedName>
    <definedName name="バックアップ・リストア" localSheetId="4">#REF!</definedName>
    <definedName name="バックアップ・リストア">#REF!</definedName>
    <definedName name="プラン" localSheetId="4">#REF!</definedName>
    <definedName name="プラン">#REF!</definedName>
    <definedName name="ライセンス" localSheetId="4">#REF!</definedName>
    <definedName name="ライセンス">#REF!</definedName>
    <definedName name="ラック" localSheetId="1">[2]リスト!$A$24:$A$26</definedName>
    <definedName name="ラック" localSheetId="4">#REF!</definedName>
    <definedName name="ラック">#REF!</definedName>
    <definedName name="移行用ラック">[2]リスト!$B$37</definedName>
    <definedName name="基本サーバー変更" localSheetId="4">#REF!</definedName>
    <definedName name="基本サーバー変更">#REF!</definedName>
    <definedName name="接続方法">[2]リスト!$G$2:$G$3</definedName>
    <definedName name="追加・変更メニュー">[2]リスト!$B$39:$B$66</definedName>
    <definedName name="分類" localSheetId="1">[2]リスト!$D$2:$D$3</definedName>
    <definedName name="分類" localSheetId="4">#REF!</definedName>
    <definedName name="分類">#REF!</definedName>
    <definedName name="閉域網冗長化" localSheetId="1">[2]リスト!$F$2:$F$3</definedName>
    <definedName name="閉域網冗長化" localSheetId="4">#REF!</definedName>
    <definedName name="閉域網冗長化">#REF!</definedName>
    <definedName name="用途名">OFFSET([3]Data!$B$2,0,0,COUNTA([3]Data!$B:$B)-1,1)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42" l="1"/>
  <c r="AQ60" i="36" l="1"/>
  <c r="AO59" i="36"/>
  <c r="AO58" i="36"/>
  <c r="AO57" i="36"/>
  <c r="AO56" i="36"/>
  <c r="AO55" i="36"/>
  <c r="AO53" i="36"/>
  <c r="AO3" i="36" l="1"/>
  <c r="T138" i="48" l="1"/>
  <c r="F138" i="48"/>
  <c r="Q139" i="48" s="1"/>
  <c r="A138" i="48"/>
  <c r="T136" i="48"/>
  <c r="F136" i="48"/>
  <c r="Q137" i="48" s="1"/>
  <c r="A136" i="48"/>
  <c r="T134" i="48"/>
  <c r="F134" i="48"/>
  <c r="Q135" i="48" s="1"/>
  <c r="A134" i="48"/>
  <c r="T132" i="48"/>
  <c r="F132" i="48"/>
  <c r="Q133" i="48" s="1"/>
  <c r="A132" i="48"/>
  <c r="T130" i="48"/>
  <c r="F130" i="48"/>
  <c r="Q131" i="48" s="1"/>
  <c r="A130" i="48"/>
  <c r="T128" i="48"/>
  <c r="F128" i="48"/>
  <c r="Q129" i="48" s="1"/>
  <c r="A128" i="48"/>
  <c r="T126" i="48"/>
  <c r="F126" i="48"/>
  <c r="Q127" i="48" s="1"/>
  <c r="A126" i="48"/>
  <c r="T124" i="48"/>
  <c r="F124" i="48"/>
  <c r="Q125" i="48" s="1"/>
  <c r="A124" i="48"/>
  <c r="T122" i="48"/>
  <c r="F122" i="48"/>
  <c r="Q123" i="48" s="1"/>
  <c r="A122" i="48"/>
  <c r="T120" i="48"/>
  <c r="F120" i="48"/>
  <c r="Q121" i="48" s="1"/>
  <c r="A120" i="48"/>
  <c r="Q116" i="48"/>
  <c r="AM115" i="48"/>
  <c r="Z115" i="48"/>
  <c r="A114" i="48"/>
  <c r="B113" i="48"/>
  <c r="A112" i="48"/>
  <c r="F109" i="48"/>
  <c r="AD110" i="48" s="1"/>
  <c r="F107" i="48"/>
  <c r="AD108" i="48" s="1"/>
  <c r="F105" i="48"/>
  <c r="AD106" i="48" s="1"/>
  <c r="F103" i="48"/>
  <c r="AD104" i="48" s="1"/>
  <c r="F101" i="48"/>
  <c r="AD102" i="48" s="1"/>
  <c r="F99" i="48"/>
  <c r="AD100" i="48" s="1"/>
  <c r="F97" i="48"/>
  <c r="AD98" i="48" s="1"/>
  <c r="V96" i="48"/>
  <c r="A96" i="48"/>
  <c r="N93" i="48"/>
  <c r="B91" i="48"/>
  <c r="N89" i="48"/>
  <c r="B87" i="48"/>
  <c r="N85" i="48"/>
  <c r="N83" i="48"/>
  <c r="N81" i="48"/>
  <c r="N79" i="48"/>
  <c r="N77" i="48"/>
  <c r="T75" i="48"/>
  <c r="S73" i="48"/>
  <c r="T72" i="48"/>
  <c r="S70" i="48"/>
  <c r="T69" i="48"/>
  <c r="S67" i="48"/>
  <c r="N66" i="48"/>
  <c r="N64" i="48"/>
  <c r="B62" i="48"/>
  <c r="L61" i="48"/>
  <c r="A61" i="48"/>
  <c r="Q59" i="48"/>
  <c r="AM58" i="48"/>
  <c r="Q57" i="48"/>
  <c r="AM56" i="48"/>
  <c r="Q55" i="48"/>
  <c r="AM54" i="48"/>
  <c r="Q53" i="48"/>
  <c r="AM52" i="48"/>
  <c r="Q51" i="48"/>
  <c r="AM50" i="48"/>
  <c r="Q49" i="48"/>
  <c r="AM48" i="48"/>
  <c r="Q47" i="48"/>
  <c r="AM46" i="48"/>
  <c r="Q45" i="48"/>
  <c r="AM44" i="48"/>
  <c r="Q43" i="48"/>
  <c r="AM42" i="48"/>
  <c r="Q41" i="48"/>
  <c r="AM40" i="48"/>
  <c r="A38" i="48"/>
  <c r="L37" i="48"/>
  <c r="A37" i="48"/>
  <c r="A36" i="48"/>
  <c r="F33" i="48"/>
  <c r="F29" i="48"/>
  <c r="F25" i="48"/>
  <c r="A19" i="48"/>
  <c r="A17" i="48"/>
  <c r="A107" i="48" l="1"/>
  <c r="A99" i="48"/>
  <c r="A105" i="48"/>
  <c r="A101" i="48"/>
  <c r="A109" i="48"/>
  <c r="A103" i="48"/>
  <c r="A97" i="48"/>
  <c r="T97" i="48"/>
  <c r="V97" i="48"/>
  <c r="AD97" i="48"/>
  <c r="AM97" i="48"/>
  <c r="Q98" i="48"/>
  <c r="V98" i="48"/>
  <c r="T99" i="48"/>
  <c r="V99" i="48"/>
  <c r="AD99" i="48"/>
  <c r="AM99" i="48"/>
  <c r="Q100" i="48"/>
  <c r="V100" i="48"/>
  <c r="T101" i="48"/>
  <c r="V101" i="48"/>
  <c r="AD101" i="48"/>
  <c r="AM101" i="48"/>
  <c r="Q102" i="48"/>
  <c r="V102" i="48"/>
  <c r="T103" i="48"/>
  <c r="V103" i="48"/>
  <c r="AD103" i="48"/>
  <c r="AM103" i="48"/>
  <c r="Q104" i="48"/>
  <c r="V104" i="48"/>
  <c r="T105" i="48"/>
  <c r="V105" i="48"/>
  <c r="AD105" i="48"/>
  <c r="AM105" i="48"/>
  <c r="Q106" i="48"/>
  <c r="V106" i="48"/>
  <c r="T107" i="48"/>
  <c r="V107" i="48"/>
  <c r="AD107" i="48"/>
  <c r="AM107" i="48"/>
  <c r="Q108" i="48"/>
  <c r="V108" i="48"/>
  <c r="T109" i="48"/>
  <c r="V109" i="48"/>
  <c r="AD109" i="48"/>
  <c r="AM109" i="48"/>
  <c r="Q110" i="48"/>
  <c r="V110" i="48"/>
  <c r="AM120" i="48"/>
  <c r="AM122" i="48"/>
  <c r="AM124" i="48"/>
  <c r="AM126" i="48"/>
  <c r="AM128" i="48"/>
  <c r="AM130" i="48"/>
  <c r="AM132" i="48"/>
  <c r="AM134" i="48"/>
  <c r="AM136" i="48"/>
  <c r="AM138" i="48"/>
  <c r="AO10" i="36" l="1"/>
  <c r="AO9" i="36"/>
  <c r="AQ61" i="36" l="1"/>
  <c r="AR62" i="36" l="1"/>
  <c r="AR61" i="36"/>
  <c r="AQ62" i="36"/>
  <c r="AQ51" i="36" s="1"/>
  <c r="AO61" i="36" s="1"/>
  <c r="AQ69" i="36"/>
  <c r="AQ68" i="36"/>
  <c r="AO37" i="36"/>
  <c r="AO62" i="39" l="1"/>
  <c r="AO68" i="39"/>
  <c r="AO67" i="39"/>
  <c r="AO66" i="39"/>
  <c r="AO65" i="39"/>
  <c r="AO64" i="39"/>
  <c r="AO63" i="39"/>
  <c r="AO61" i="39"/>
  <c r="AO60" i="39"/>
  <c r="AO59" i="39"/>
  <c r="AO58" i="39"/>
  <c r="AO57" i="39"/>
  <c r="AO56" i="39"/>
  <c r="AO55" i="39"/>
  <c r="AO54" i="39"/>
  <c r="AO53" i="39"/>
  <c r="AO52" i="39"/>
  <c r="AO51" i="39"/>
  <c r="AO50" i="39"/>
  <c r="AO49" i="39"/>
  <c r="AO48" i="39"/>
  <c r="AO47" i="39"/>
  <c r="AO46" i="39"/>
  <c r="AO45" i="39"/>
  <c r="AO44" i="39"/>
  <c r="AO43" i="39"/>
  <c r="AO42" i="39"/>
  <c r="AO41" i="39"/>
  <c r="AO40" i="39"/>
  <c r="AO39" i="39"/>
  <c r="AO38" i="39"/>
  <c r="AO37" i="39"/>
  <c r="AO36" i="39"/>
  <c r="AO35" i="39"/>
  <c r="AO34" i="39"/>
  <c r="AO33" i="39"/>
  <c r="AO32" i="39"/>
  <c r="AO31" i="39"/>
  <c r="AO30" i="39"/>
  <c r="AO29" i="39"/>
  <c r="AO28" i="39"/>
  <c r="AO27" i="39"/>
  <c r="A7" i="39" l="1"/>
  <c r="G7" i="39" l="1"/>
  <c r="AO78" i="36"/>
  <c r="AO40" i="36" l="1"/>
  <c r="AO50" i="36" l="1"/>
  <c r="AO48" i="36"/>
  <c r="AO41" i="36"/>
  <c r="AO43" i="36"/>
  <c r="AO45" i="36" l="1"/>
  <c r="AO49" i="36"/>
  <c r="AO47" i="36"/>
  <c r="AO46" i="36"/>
  <c r="AO42" i="36"/>
  <c r="AO39" i="36"/>
  <c r="AO38" i="36"/>
  <c r="AO16" i="36"/>
  <c r="AO15" i="36"/>
  <c r="AO14" i="36"/>
  <c r="AO13" i="36"/>
  <c r="AO12" i="36"/>
  <c r="AO11" i="36"/>
  <c r="AQ63" i="36" l="1"/>
  <c r="AQ22" i="36"/>
  <c r="AQ21" i="36"/>
  <c r="AQ20" i="36" l="1"/>
  <c r="AO21" i="36" s="1"/>
  <c r="AR80" i="36"/>
  <c r="AR79" i="36"/>
  <c r="AO80" i="36" l="1"/>
  <c r="AO63" i="36"/>
  <c r="AR69" i="36" l="1"/>
  <c r="AR68" i="36"/>
  <c r="AR84" i="36" l="1"/>
  <c r="AR82" i="36"/>
  <c r="AO82" i="36" s="1"/>
  <c r="AR81" i="36"/>
  <c r="AO81" i="36" s="1"/>
</calcChain>
</file>

<file path=xl/sharedStrings.xml><?xml version="1.0" encoding="utf-8"?>
<sst xmlns="http://schemas.openxmlformats.org/spreadsheetml/2006/main" count="1149" uniqueCount="662">
  <si>
    <t>■ラックオプションお申込の注意事項</t>
    <rPh sb="10" eb="12">
      <t>モウシコミ</t>
    </rPh>
    <rPh sb="13" eb="15">
      <t>チュウイ</t>
    </rPh>
    <rPh sb="15" eb="17">
      <t>ジコウ</t>
    </rPh>
    <phoneticPr fontId="2"/>
  </si>
  <si>
    <t>　　</t>
    <phoneticPr fontId="2"/>
  </si>
  <si>
    <t>本申込書にご記入いただいたお客さまの個人情報は、以下のとおりお取扱いいたします。</t>
  </si>
  <si>
    <t>－　記　－</t>
  </si>
  <si>
    <t>印</t>
    <phoneticPr fontId="2"/>
  </si>
  <si>
    <t>〒</t>
    <phoneticPr fontId="2"/>
  </si>
  <si>
    <t>－</t>
    <phoneticPr fontId="2"/>
  </si>
  <si>
    <t>電話番号</t>
    <phoneticPr fontId="2"/>
  </si>
  <si>
    <t>部署名</t>
    <phoneticPr fontId="2"/>
  </si>
  <si>
    <t>部署名</t>
    <phoneticPr fontId="2"/>
  </si>
  <si>
    <t>メール</t>
    <phoneticPr fontId="2"/>
  </si>
  <si>
    <t>電話番号</t>
    <phoneticPr fontId="2"/>
  </si>
  <si>
    <t xml:space="preserve"> 担当者名のみ</t>
    <phoneticPr fontId="2"/>
  </si>
  <si>
    <t>電話番号</t>
    <rPh sb="0" eb="2">
      <t>デンワ</t>
    </rPh>
    <rPh sb="2" eb="4">
      <t>バンゴウ</t>
    </rPh>
    <phoneticPr fontId="2"/>
  </si>
  <si>
    <t>FAX番号</t>
    <rPh sb="3" eb="5">
      <t>バンゴウ</t>
    </rPh>
    <phoneticPr fontId="2"/>
  </si>
  <si>
    <t>NTTグループ会社
記入欄</t>
    <phoneticPr fontId="2"/>
  </si>
  <si>
    <t>備考欄</t>
    <rPh sb="0" eb="2">
      <t>ビコウ</t>
    </rPh>
    <rPh sb="2" eb="3">
      <t>ラン</t>
    </rPh>
    <phoneticPr fontId="2"/>
  </si>
  <si>
    <t>　</t>
    <phoneticPr fontId="2"/>
  </si>
  <si>
    <t>役職名</t>
    <rPh sb="0" eb="3">
      <t>ヤクショクメイ</t>
    </rPh>
    <phoneticPr fontId="2"/>
  </si>
  <si>
    <t>部署名</t>
    <rPh sb="0" eb="2">
      <t>ブショ</t>
    </rPh>
    <rPh sb="2" eb="3">
      <t>メイ</t>
    </rPh>
    <phoneticPr fontId="2"/>
  </si>
  <si>
    <t>住所</t>
    <rPh sb="0" eb="2">
      <t>ジュウショ</t>
    </rPh>
    <phoneticPr fontId="2"/>
  </si>
  <si>
    <t>BP 会社名</t>
    <rPh sb="3" eb="6">
      <t>カイシャメイ</t>
    </rPh>
    <phoneticPr fontId="2"/>
  </si>
  <si>
    <t>例）NTTスマートコネクト株式会社 経理担当 御中</t>
    <rPh sb="18" eb="20">
      <t>ケイリ</t>
    </rPh>
    <rPh sb="20" eb="22">
      <t>タントウ</t>
    </rPh>
    <phoneticPr fontId="2"/>
  </si>
  <si>
    <t>お申込前に必ず以下をお読みください</t>
    <rPh sb="1" eb="3">
      <t>モウシコミ</t>
    </rPh>
    <rPh sb="3" eb="4">
      <t>マエ</t>
    </rPh>
    <rPh sb="5" eb="6">
      <t>カナラ</t>
    </rPh>
    <rPh sb="7" eb="9">
      <t>イカ</t>
    </rPh>
    <rPh sb="11" eb="12">
      <t>ヨ</t>
    </rPh>
    <phoneticPr fontId="2"/>
  </si>
  <si>
    <t>　お申込書について</t>
    <rPh sb="2" eb="5">
      <t>モウシコミショ</t>
    </rPh>
    <phoneticPr fontId="2"/>
  </si>
  <si>
    <t>　お申込からご提供までの必要期間</t>
    <rPh sb="2" eb="4">
      <t>モウシコミ</t>
    </rPh>
    <rPh sb="7" eb="9">
      <t>テイキョウ</t>
    </rPh>
    <rPh sb="12" eb="14">
      <t>ヒツヨウ</t>
    </rPh>
    <rPh sb="14" eb="16">
      <t>キカン</t>
    </rPh>
    <phoneticPr fontId="2"/>
  </si>
  <si>
    <t>　お申込書送付先</t>
    <rPh sb="2" eb="5">
      <t>モウシコミショ</t>
    </rPh>
    <rPh sb="5" eb="7">
      <t>ソウフ</t>
    </rPh>
    <rPh sb="7" eb="8">
      <t>サキ</t>
    </rPh>
    <phoneticPr fontId="2"/>
  </si>
  <si>
    <t>※データセンタご利用時の管理責任者として登録される方の情報をご記入ください。</t>
    <rPh sb="8" eb="10">
      <t>リヨウ</t>
    </rPh>
    <rPh sb="10" eb="11">
      <t>ジ</t>
    </rPh>
    <rPh sb="12" eb="14">
      <t>カンリ</t>
    </rPh>
    <rPh sb="14" eb="16">
      <t>セキニン</t>
    </rPh>
    <rPh sb="16" eb="17">
      <t>シャ</t>
    </rPh>
    <rPh sb="20" eb="22">
      <t>トウロク</t>
    </rPh>
    <rPh sb="25" eb="26">
      <t>カタ</t>
    </rPh>
    <rPh sb="27" eb="29">
      <t>ジョウホウ</t>
    </rPh>
    <rPh sb="31" eb="33">
      <t>キニュウ</t>
    </rPh>
    <phoneticPr fontId="2"/>
  </si>
  <si>
    <t>閉域網接続ラック利用（専用1/4ラック）・閉域網接続ラック利用（専用1/8ラック）と閉域網接続ラック利用（共用ラック）で正管理責任者および副管理責任者の権限・役割が異なりますので、ご注意ください。</t>
    <phoneticPr fontId="2"/>
  </si>
  <si>
    <t>お客様ID</t>
    <rPh sb="1" eb="3">
      <t>キャクサマ</t>
    </rPh>
    <phoneticPr fontId="2"/>
  </si>
  <si>
    <t>電話</t>
    <rPh sb="0" eb="2">
      <t>デンワ</t>
    </rPh>
    <phoneticPr fontId="2"/>
  </si>
  <si>
    <t>請求書送付先情報</t>
    <rPh sb="0" eb="3">
      <t>セイキュウショ</t>
    </rPh>
    <rPh sb="3" eb="5">
      <t>ソウフ</t>
    </rPh>
    <rPh sb="5" eb="6">
      <t>サキ</t>
    </rPh>
    <rPh sb="6" eb="8">
      <t>ジョウホウ</t>
    </rPh>
    <phoneticPr fontId="2"/>
  </si>
  <si>
    <t>※NTTグループ 販売代理店の情報をご記入ください。</t>
    <rPh sb="9" eb="11">
      <t>ハンバイ</t>
    </rPh>
    <rPh sb="11" eb="14">
      <t>ダイリテン</t>
    </rPh>
    <rPh sb="15" eb="17">
      <t>ジョウホウ</t>
    </rPh>
    <phoneticPr fontId="2"/>
  </si>
  <si>
    <t>スマートストレージサービス利用申込書　データセンタ管理者情報</t>
    <rPh sb="13" eb="15">
      <t>リヨウ</t>
    </rPh>
    <rPh sb="15" eb="18">
      <t>モウシコミショ</t>
    </rPh>
    <rPh sb="25" eb="28">
      <t>カンリシャ</t>
    </rPh>
    <rPh sb="28" eb="30">
      <t>ジョウホウ</t>
    </rPh>
    <phoneticPr fontId="2"/>
  </si>
  <si>
    <t>請求書印字パターン</t>
    <phoneticPr fontId="2"/>
  </si>
  <si>
    <t>契約者情報</t>
    <phoneticPr fontId="2"/>
  </si>
  <si>
    <t>契約者情報</t>
    <rPh sb="3" eb="5">
      <t>ジョウホウ</t>
    </rPh>
    <phoneticPr fontId="2"/>
  </si>
  <si>
    <t>申込日</t>
    <phoneticPr fontId="2"/>
  </si>
  <si>
    <t>会社名のみ</t>
    <rPh sb="0" eb="3">
      <t>カイシャメイ</t>
    </rPh>
    <phoneticPr fontId="2"/>
  </si>
  <si>
    <t>会社名と担当者名</t>
    <rPh sb="0" eb="3">
      <t>カイシャメイ</t>
    </rPh>
    <rPh sb="4" eb="7">
      <t>タントウシャ</t>
    </rPh>
    <rPh sb="7" eb="8">
      <t>メイ</t>
    </rPh>
    <phoneticPr fontId="2"/>
  </si>
  <si>
    <t>【備考】</t>
    <phoneticPr fontId="2"/>
  </si>
  <si>
    <t>（フリガナ）</t>
    <phoneticPr fontId="2"/>
  </si>
  <si>
    <t>代表者名</t>
    <rPh sb="0" eb="3">
      <t>ダイヒョウシャ</t>
    </rPh>
    <rPh sb="3" eb="4">
      <t>メイ</t>
    </rPh>
    <phoneticPr fontId="2"/>
  </si>
  <si>
    <t>BP 担当者</t>
    <rPh sb="3" eb="6">
      <t>タントウシャ</t>
    </rPh>
    <phoneticPr fontId="2"/>
  </si>
  <si>
    <t>BP TEL</t>
    <phoneticPr fontId="2"/>
  </si>
  <si>
    <t>BP メール</t>
  </si>
  <si>
    <t>BP FAX</t>
    <phoneticPr fontId="2"/>
  </si>
  <si>
    <t>運用管理責任者</t>
    <rPh sb="0" eb="2">
      <t>ウンヨウ</t>
    </rPh>
    <rPh sb="2" eb="4">
      <t>カンリ</t>
    </rPh>
    <rPh sb="4" eb="6">
      <t>セキニン</t>
    </rPh>
    <rPh sb="6" eb="7">
      <t>シャ</t>
    </rPh>
    <phoneticPr fontId="2"/>
  </si>
  <si>
    <t>開通通知書面の送付</t>
    <rPh sb="0" eb="2">
      <t>カイツウ</t>
    </rPh>
    <rPh sb="2" eb="5">
      <t>ツウチショ</t>
    </rPh>
    <rPh sb="5" eb="6">
      <t>メン</t>
    </rPh>
    <rPh sb="7" eb="9">
      <t>ソウフ</t>
    </rPh>
    <phoneticPr fontId="2"/>
  </si>
  <si>
    <t>開通通知メールの送付</t>
    <rPh sb="0" eb="2">
      <t>カイツウ</t>
    </rPh>
    <rPh sb="2" eb="4">
      <t>ツウチ</t>
    </rPh>
    <rPh sb="8" eb="10">
      <t>ソウフ</t>
    </rPh>
    <phoneticPr fontId="2"/>
  </si>
  <si>
    <t>お知らせの送付
（メンテナンス等）</t>
    <rPh sb="1" eb="2">
      <t>シ</t>
    </rPh>
    <rPh sb="5" eb="7">
      <t>ソウフ</t>
    </rPh>
    <rPh sb="15" eb="16">
      <t>トウ</t>
    </rPh>
    <phoneticPr fontId="2"/>
  </si>
  <si>
    <t>設定情報変更・
オプション追加/削除の申込</t>
    <rPh sb="0" eb="2">
      <t>セッテイ</t>
    </rPh>
    <rPh sb="2" eb="4">
      <t>ジョウホウ</t>
    </rPh>
    <rPh sb="4" eb="6">
      <t>ヘンコウ</t>
    </rPh>
    <rPh sb="13" eb="15">
      <t>ツイカ</t>
    </rPh>
    <rPh sb="16" eb="18">
      <t>サクジョ</t>
    </rPh>
    <rPh sb="19" eb="21">
      <t>モウシコミ</t>
    </rPh>
    <phoneticPr fontId="2"/>
  </si>
  <si>
    <t>ご契約者情報の
代表者名変更</t>
    <rPh sb="1" eb="4">
      <t>ケイヤクシャ</t>
    </rPh>
    <rPh sb="4" eb="6">
      <t>ジョウホウ</t>
    </rPh>
    <rPh sb="8" eb="11">
      <t>ダイヒョウシャ</t>
    </rPh>
    <rPh sb="11" eb="12">
      <t>メイ</t>
    </rPh>
    <rPh sb="12" eb="14">
      <t>ヘンコウ</t>
    </rPh>
    <phoneticPr fontId="2"/>
  </si>
  <si>
    <t>運用管理担当者の追加・変更・削除
ご契約者情報の住所・連絡先変更
請求書送付先情報の変更</t>
    <rPh sb="0" eb="2">
      <t>ウンヨウ</t>
    </rPh>
    <rPh sb="2" eb="4">
      <t>カンリ</t>
    </rPh>
    <rPh sb="4" eb="6">
      <t>タントウ</t>
    </rPh>
    <rPh sb="6" eb="7">
      <t>シャ</t>
    </rPh>
    <rPh sb="8" eb="10">
      <t>ツイカ</t>
    </rPh>
    <rPh sb="11" eb="13">
      <t>ヘンコウ</t>
    </rPh>
    <rPh sb="14" eb="16">
      <t>サクジョ</t>
    </rPh>
    <rPh sb="18" eb="21">
      <t>ケイヤクシャ</t>
    </rPh>
    <rPh sb="21" eb="23">
      <t>ジョウホウ</t>
    </rPh>
    <rPh sb="24" eb="26">
      <t>ジュウショ</t>
    </rPh>
    <rPh sb="27" eb="30">
      <t>レンラクサキ</t>
    </rPh>
    <rPh sb="30" eb="32">
      <t>ヘンコウ</t>
    </rPh>
    <rPh sb="33" eb="36">
      <t>セイキュウショ</t>
    </rPh>
    <rPh sb="36" eb="38">
      <t>ソウフ</t>
    </rPh>
    <rPh sb="38" eb="39">
      <t>サキ</t>
    </rPh>
    <rPh sb="39" eb="41">
      <t>ジョウホウ</t>
    </rPh>
    <rPh sb="42" eb="44">
      <t>ヘンコウ</t>
    </rPh>
    <phoneticPr fontId="2"/>
  </si>
  <si>
    <t>○</t>
    <phoneticPr fontId="2"/>
  </si>
  <si>
    <t>-</t>
    <phoneticPr fontId="2"/>
  </si>
  <si>
    <t>○
※代表者印または
会社印が必要</t>
    <rPh sb="3" eb="6">
      <t>ダイヒョウシャ</t>
    </rPh>
    <rPh sb="6" eb="7">
      <t>イン</t>
    </rPh>
    <rPh sb="11" eb="13">
      <t>カイシャ</t>
    </rPh>
    <rPh sb="13" eb="14">
      <t>イン</t>
    </rPh>
    <rPh sb="15" eb="17">
      <t>ヒツヨウ</t>
    </rPh>
    <phoneticPr fontId="2"/>
  </si>
  <si>
    <t xml:space="preserve"> 組織名称・部署名</t>
    <rPh sb="1" eb="3">
      <t>ソシキ</t>
    </rPh>
    <rPh sb="3" eb="5">
      <t>メイショウ</t>
    </rPh>
    <rPh sb="6" eb="8">
      <t>ブショ</t>
    </rPh>
    <rPh sb="8" eb="9">
      <t>メイ</t>
    </rPh>
    <phoneticPr fontId="2"/>
  </si>
  <si>
    <t xml:space="preserve"> 組織名称・部署名・担当者名</t>
    <rPh sb="1" eb="3">
      <t>ソシキ</t>
    </rPh>
    <rPh sb="3" eb="5">
      <t>メイショウ</t>
    </rPh>
    <rPh sb="6" eb="8">
      <t>ブショ</t>
    </rPh>
    <rPh sb="8" eb="9">
      <t>メイ</t>
    </rPh>
    <phoneticPr fontId="2"/>
  </si>
  <si>
    <t>□</t>
  </si>
  <si>
    <r>
      <t>サービスのご契約者様の情報をご記入・ご捺印ください。※「組織名称」には登記簿に登録されている、「</t>
    </r>
    <r>
      <rPr>
        <b/>
        <sz val="8"/>
        <color indexed="9"/>
        <rFont val="メイリオ"/>
        <family val="3"/>
        <charset val="128"/>
      </rPr>
      <t>商号」</t>
    </r>
    <r>
      <rPr>
        <sz val="8"/>
        <color indexed="9"/>
        <rFont val="メイリオ"/>
        <family val="3"/>
        <charset val="128"/>
      </rPr>
      <t>をご記入ください</t>
    </r>
    <rPh sb="28" eb="30">
      <t>ソシキ</t>
    </rPh>
    <rPh sb="30" eb="32">
      <t>メイショウ</t>
    </rPh>
    <rPh sb="35" eb="38">
      <t>トウキボ</t>
    </rPh>
    <rPh sb="39" eb="41">
      <t>トウロク</t>
    </rPh>
    <rPh sb="48" eb="50">
      <t>ショウゴウ</t>
    </rPh>
    <rPh sb="51" eb="52">
      <t>ホウミョウ</t>
    </rPh>
    <phoneticPr fontId="2"/>
  </si>
  <si>
    <t>本サービスの請求書送付先情報をご指定ください。</t>
    <rPh sb="0" eb="1">
      <t>ホン</t>
    </rPh>
    <rPh sb="6" eb="9">
      <t>セイキュウショ</t>
    </rPh>
    <rPh sb="9" eb="11">
      <t>ソウフ</t>
    </rPh>
    <rPh sb="11" eb="12">
      <t>サキ</t>
    </rPh>
    <rPh sb="12" eb="14">
      <t>ジョウホウ</t>
    </rPh>
    <rPh sb="16" eb="18">
      <t>シテイ</t>
    </rPh>
    <phoneticPr fontId="2"/>
  </si>
  <si>
    <t>運用管理担当者</t>
    <rPh sb="0" eb="2">
      <t>ウンヨウ</t>
    </rPh>
    <rPh sb="2" eb="4">
      <t>カンリ</t>
    </rPh>
    <rPh sb="4" eb="7">
      <t>タントウシャ</t>
    </rPh>
    <phoneticPr fontId="2"/>
  </si>
  <si>
    <t>メールアドレス</t>
    <phoneticPr fontId="2"/>
  </si>
  <si>
    <t>閉域網接続ラック利用（専用1/4ラック、専用1/8ラック）</t>
    <rPh sb="0" eb="1">
      <t>ヘイ</t>
    </rPh>
    <rPh sb="1" eb="2">
      <t>イキ</t>
    </rPh>
    <rPh sb="2" eb="3">
      <t>モウ</t>
    </rPh>
    <rPh sb="3" eb="5">
      <t>セツゾク</t>
    </rPh>
    <rPh sb="8" eb="10">
      <t>リヨウ</t>
    </rPh>
    <rPh sb="11" eb="13">
      <t>センヨウ</t>
    </rPh>
    <rPh sb="20" eb="22">
      <t>センヨウ</t>
    </rPh>
    <phoneticPr fontId="2"/>
  </si>
  <si>
    <t>正管理責任者</t>
    <rPh sb="0" eb="1">
      <t>セイ</t>
    </rPh>
    <rPh sb="1" eb="3">
      <t>カンリ</t>
    </rPh>
    <rPh sb="3" eb="5">
      <t>セキニン</t>
    </rPh>
    <rPh sb="5" eb="6">
      <t>シャ</t>
    </rPh>
    <phoneticPr fontId="2"/>
  </si>
  <si>
    <t>副管理責任者</t>
    <rPh sb="0" eb="1">
      <t>フク</t>
    </rPh>
    <rPh sb="1" eb="3">
      <t>カンリ</t>
    </rPh>
    <rPh sb="3" eb="5">
      <t>セキニン</t>
    </rPh>
    <rPh sb="5" eb="6">
      <t>シャ</t>
    </rPh>
    <phoneticPr fontId="2"/>
  </si>
  <si>
    <t>管理権限</t>
    <rPh sb="0" eb="2">
      <t>カンリ</t>
    </rPh>
    <rPh sb="2" eb="4">
      <t>ケンゲン</t>
    </rPh>
    <phoneticPr fontId="2"/>
  </si>
  <si>
    <t>正管理責任者の登録</t>
    <rPh sb="0" eb="1">
      <t>セイ</t>
    </rPh>
    <rPh sb="1" eb="3">
      <t>カンリ</t>
    </rPh>
    <rPh sb="3" eb="5">
      <t>セキニン</t>
    </rPh>
    <rPh sb="5" eb="6">
      <t>シャ</t>
    </rPh>
    <rPh sb="7" eb="9">
      <t>トウロク</t>
    </rPh>
    <phoneticPr fontId="2"/>
  </si>
  <si>
    <t>副管理責任者の登録</t>
    <rPh sb="0" eb="1">
      <t>フク</t>
    </rPh>
    <rPh sb="1" eb="3">
      <t>カンリ</t>
    </rPh>
    <rPh sb="3" eb="5">
      <t>セキニン</t>
    </rPh>
    <rPh sb="5" eb="6">
      <t>シャ</t>
    </rPh>
    <rPh sb="7" eb="9">
      <t>トウロク</t>
    </rPh>
    <phoneticPr fontId="2"/>
  </si>
  <si>
    <t>各種申請（入館申請書）</t>
    <rPh sb="0" eb="2">
      <t>カクシュ</t>
    </rPh>
    <rPh sb="2" eb="4">
      <t>シンセイ</t>
    </rPh>
    <rPh sb="5" eb="7">
      <t>ニュウカン</t>
    </rPh>
    <rPh sb="7" eb="9">
      <t>シンセイ</t>
    </rPh>
    <rPh sb="9" eb="10">
      <t>ショ</t>
    </rPh>
    <phoneticPr fontId="2"/>
  </si>
  <si>
    <t>データセンタ入室</t>
    <rPh sb="6" eb="8">
      <t>ニュウシツ</t>
    </rPh>
    <phoneticPr fontId="2"/>
  </si>
  <si>
    <t>セキュリティ登録</t>
    <rPh sb="6" eb="8">
      <t>トウロク</t>
    </rPh>
    <phoneticPr fontId="2"/>
  </si>
  <si>
    <t>ラック取扱い</t>
    <rPh sb="3" eb="5">
      <t>トリアツカ</t>
    </rPh>
    <phoneticPr fontId="2"/>
  </si>
  <si>
    <t>利用権限</t>
    <rPh sb="0" eb="2">
      <t>リヨウ</t>
    </rPh>
    <rPh sb="2" eb="4">
      <t>ケンゲン</t>
    </rPh>
    <phoneticPr fontId="2"/>
  </si>
  <si>
    <t>○</t>
    <phoneticPr fontId="2"/>
  </si>
  <si>
    <t>閉域網接続ラック利用（共用ラック）</t>
    <rPh sb="0" eb="1">
      <t>ヘイ</t>
    </rPh>
    <rPh sb="1" eb="2">
      <t>イキ</t>
    </rPh>
    <rPh sb="2" eb="3">
      <t>モウ</t>
    </rPh>
    <rPh sb="3" eb="5">
      <t>セツゾク</t>
    </rPh>
    <rPh sb="8" eb="10">
      <t>リヨウ</t>
    </rPh>
    <rPh sb="11" eb="13">
      <t>キョウヨウ</t>
    </rPh>
    <phoneticPr fontId="2"/>
  </si>
  <si>
    <t>・</t>
    <phoneticPr fontId="2"/>
  </si>
  <si>
    <t>当データセンタでは、セキュリティを確保するため、事前にご利用者情報をご登録をいただいております。データセンタをご利用される方は「正管理責任者」若しくは「副管理責任者」のいずれかにご登録ください。</t>
    <rPh sb="24" eb="26">
      <t>ジゼン</t>
    </rPh>
    <rPh sb="30" eb="31">
      <t>シャ</t>
    </rPh>
    <rPh sb="31" eb="33">
      <t>ジョウホウ</t>
    </rPh>
    <rPh sb="71" eb="72">
      <t>モ</t>
    </rPh>
    <phoneticPr fontId="2"/>
  </si>
  <si>
    <t>※緊急時データセンタでの作業が発生することがあるため、別途、副管理責任者としてあらかじめ当社の担当者を1名登録させて頂きます。</t>
    <rPh sb="27" eb="29">
      <t>ベット</t>
    </rPh>
    <phoneticPr fontId="2"/>
  </si>
  <si>
    <t>Pコード</t>
    <phoneticPr fontId="2"/>
  </si>
  <si>
    <t>情報提供可否</t>
    <rPh sb="0" eb="2">
      <t>ジョウホウ</t>
    </rPh>
    <rPh sb="2" eb="4">
      <t>テイキョウ</t>
    </rPh>
    <rPh sb="4" eb="6">
      <t>カヒ</t>
    </rPh>
    <phoneticPr fontId="2"/>
  </si>
  <si>
    <t>印字パターン</t>
    <rPh sb="0" eb="2">
      <t>インジ</t>
    </rPh>
    <phoneticPr fontId="2"/>
  </si>
  <si>
    <t>個人情報の取り扱いについて、スマートストレージ 閉域網接続利用契約、スマートストレージサービス仕様書及び料金表に承諾の上、以下の通り申し込みます。</t>
    <rPh sb="47" eb="50">
      <t>シヨウショ</t>
    </rPh>
    <rPh sb="50" eb="51">
      <t>オヨ</t>
    </rPh>
    <rPh sb="52" eb="54">
      <t>リョウキン</t>
    </rPh>
    <rPh sb="54" eb="55">
      <t>ヒョウ</t>
    </rPh>
    <rPh sb="56" eb="58">
      <t>ショウダク</t>
    </rPh>
    <rPh sb="59" eb="60">
      <t>ウエ</t>
    </rPh>
    <phoneticPr fontId="2"/>
  </si>
  <si>
    <t>組織名称</t>
    <rPh sb="0" eb="2">
      <t>ソシキ</t>
    </rPh>
    <rPh sb="2" eb="4">
      <t>メイショウ</t>
    </rPh>
    <phoneticPr fontId="2"/>
  </si>
  <si>
    <t>〒</t>
    <phoneticPr fontId="2"/>
  </si>
  <si>
    <t>住所</t>
    <rPh sb="0" eb="2">
      <t>ジュウショ</t>
    </rPh>
    <phoneticPr fontId="2"/>
  </si>
  <si>
    <t>部署名</t>
    <rPh sb="0" eb="2">
      <t>ブショ</t>
    </rPh>
    <rPh sb="2" eb="3">
      <t>メイ</t>
    </rPh>
    <phoneticPr fontId="2"/>
  </si>
  <si>
    <t>役職名</t>
    <rPh sb="0" eb="3">
      <t>ヤクショクメイ</t>
    </rPh>
    <phoneticPr fontId="2"/>
  </si>
  <si>
    <t>代表者名</t>
    <rPh sb="0" eb="3">
      <t>ダイヒョウシャ</t>
    </rPh>
    <rPh sb="3" eb="4">
      <t>メイ</t>
    </rPh>
    <phoneticPr fontId="2"/>
  </si>
  <si>
    <t>電話番号</t>
    <rPh sb="0" eb="2">
      <t>デンワ</t>
    </rPh>
    <rPh sb="2" eb="4">
      <t>バンゴウ</t>
    </rPh>
    <phoneticPr fontId="2"/>
  </si>
  <si>
    <t>メールアドレス</t>
    <phoneticPr fontId="2"/>
  </si>
  <si>
    <t>請求</t>
    <rPh sb="0" eb="2">
      <t>セイキュウ</t>
    </rPh>
    <phoneticPr fontId="2"/>
  </si>
  <si>
    <t>運用</t>
    <rPh sb="0" eb="2">
      <t>ウンヨウ</t>
    </rPh>
    <phoneticPr fontId="2"/>
  </si>
  <si>
    <t>担当者名</t>
    <rPh sb="0" eb="3">
      <t>タントウシャ</t>
    </rPh>
    <rPh sb="3" eb="4">
      <t>メイ</t>
    </rPh>
    <phoneticPr fontId="2"/>
  </si>
  <si>
    <t>会社名/組織名</t>
    <phoneticPr fontId="2"/>
  </si>
  <si>
    <t>組織名称</t>
    <phoneticPr fontId="2"/>
  </si>
  <si>
    <t>担当者名</t>
    <rPh sb="0" eb="3">
      <t>タントウシャ</t>
    </rPh>
    <rPh sb="3" eb="4">
      <t>メイ</t>
    </rPh>
    <phoneticPr fontId="2"/>
  </si>
  <si>
    <t>電話</t>
    <rPh sb="0" eb="2">
      <t>デンワ</t>
    </rPh>
    <phoneticPr fontId="2"/>
  </si>
  <si>
    <t>電話（緊急）</t>
    <rPh sb="0" eb="2">
      <t>デンワ</t>
    </rPh>
    <rPh sb="3" eb="5">
      <t>キンキュウ</t>
    </rPh>
    <phoneticPr fontId="2"/>
  </si>
  <si>
    <t>Email</t>
    <phoneticPr fontId="2"/>
  </si>
  <si>
    <t>暗証番号</t>
    <rPh sb="0" eb="2">
      <t>アンショウ</t>
    </rPh>
    <rPh sb="2" eb="4">
      <t>バンゴウ</t>
    </rPh>
    <phoneticPr fontId="2"/>
  </si>
  <si>
    <t>正管理責任者</t>
    <rPh sb="0" eb="1">
      <t>セイ</t>
    </rPh>
    <rPh sb="1" eb="3">
      <t>カンリ</t>
    </rPh>
    <rPh sb="3" eb="5">
      <t>セキニン</t>
    </rPh>
    <rPh sb="5" eb="6">
      <t>シャ</t>
    </rPh>
    <phoneticPr fontId="2"/>
  </si>
  <si>
    <t>副管理責任者2</t>
    <rPh sb="0" eb="1">
      <t>フク</t>
    </rPh>
    <rPh sb="1" eb="3">
      <t>カンリ</t>
    </rPh>
    <rPh sb="3" eb="5">
      <t>セキニン</t>
    </rPh>
    <rPh sb="5" eb="6">
      <t>シャ</t>
    </rPh>
    <phoneticPr fontId="2"/>
  </si>
  <si>
    <t>副管理責任者3</t>
    <rPh sb="0" eb="1">
      <t>フク</t>
    </rPh>
    <rPh sb="1" eb="3">
      <t>カンリ</t>
    </rPh>
    <rPh sb="3" eb="5">
      <t>セキニン</t>
    </rPh>
    <rPh sb="5" eb="6">
      <t>シャ</t>
    </rPh>
    <phoneticPr fontId="2"/>
  </si>
  <si>
    <t>副管理責任者4</t>
    <rPh sb="0" eb="1">
      <t>フク</t>
    </rPh>
    <rPh sb="1" eb="3">
      <t>カンリ</t>
    </rPh>
    <rPh sb="3" eb="5">
      <t>セキニン</t>
    </rPh>
    <rPh sb="5" eb="6">
      <t>シャ</t>
    </rPh>
    <phoneticPr fontId="2"/>
  </si>
  <si>
    <t>副管理責任者5</t>
    <rPh sb="0" eb="1">
      <t>フク</t>
    </rPh>
    <rPh sb="1" eb="3">
      <t>カンリ</t>
    </rPh>
    <rPh sb="3" eb="5">
      <t>セキニン</t>
    </rPh>
    <rPh sb="5" eb="6">
      <t>シャ</t>
    </rPh>
    <phoneticPr fontId="2"/>
  </si>
  <si>
    <t>販売パートナー</t>
    <rPh sb="0" eb="2">
      <t>ハンバイ</t>
    </rPh>
    <phoneticPr fontId="2"/>
  </si>
  <si>
    <t>会社名・部署名・担当者</t>
    <rPh sb="0" eb="3">
      <t>カイシャメイ</t>
    </rPh>
    <rPh sb="4" eb="6">
      <t>ブショ</t>
    </rPh>
    <rPh sb="6" eb="7">
      <t>メイ</t>
    </rPh>
    <rPh sb="8" eb="11">
      <t>タントウシャ</t>
    </rPh>
    <phoneticPr fontId="2"/>
  </si>
  <si>
    <t>tel</t>
    <phoneticPr fontId="2"/>
  </si>
  <si>
    <t>mail</t>
    <phoneticPr fontId="2"/>
  </si>
  <si>
    <t>申込日</t>
    <rPh sb="0" eb="2">
      <t>モウシコ</t>
    </rPh>
    <rPh sb="2" eb="3">
      <t>ビ</t>
    </rPh>
    <phoneticPr fontId="2"/>
  </si>
  <si>
    <t>可</t>
    <rPh sb="0" eb="1">
      <t>カ</t>
    </rPh>
    <phoneticPr fontId="2"/>
  </si>
  <si>
    <t>不可</t>
    <rPh sb="0" eb="2">
      <t>フカ</t>
    </rPh>
    <phoneticPr fontId="2"/>
  </si>
  <si>
    <t>NTT西日本 営業担当記入欄</t>
    <rPh sb="3" eb="4">
      <t>ニシ</t>
    </rPh>
    <rPh sb="4" eb="6">
      <t>ニホン</t>
    </rPh>
    <rPh sb="7" eb="9">
      <t>エイギョウ</t>
    </rPh>
    <rPh sb="9" eb="11">
      <t>タントウ</t>
    </rPh>
    <rPh sb="11" eb="13">
      <t>キニュウ</t>
    </rPh>
    <rPh sb="13" eb="14">
      <t>ラン</t>
    </rPh>
    <phoneticPr fontId="2"/>
  </si>
  <si>
    <t>※ ネットワーク接続の閉域網接続用ラック（専用1/4ラック、専用1/8ラック、共用ラック）、データ移行用ラックオプションをお申込の場合にご記入下さい。</t>
    <rPh sb="8" eb="10">
      <t>セツゾク</t>
    </rPh>
    <rPh sb="11" eb="12">
      <t>ヘイ</t>
    </rPh>
    <rPh sb="12" eb="13">
      <t>イキ</t>
    </rPh>
    <rPh sb="13" eb="14">
      <t>モウ</t>
    </rPh>
    <rPh sb="14" eb="17">
      <t>セツゾクヨウ</t>
    </rPh>
    <rPh sb="21" eb="23">
      <t>センヨウ</t>
    </rPh>
    <rPh sb="30" eb="32">
      <t>センヨウ</t>
    </rPh>
    <rPh sb="39" eb="41">
      <t>キョウヨウ</t>
    </rPh>
    <rPh sb="49" eb="51">
      <t>イコウ</t>
    </rPh>
    <rPh sb="51" eb="52">
      <t>ヨウ</t>
    </rPh>
    <rPh sb="62" eb="64">
      <t>モウシコミ</t>
    </rPh>
    <rPh sb="65" eb="67">
      <t>バアイ</t>
    </rPh>
    <rPh sb="69" eb="71">
      <t>キニュウ</t>
    </rPh>
    <rPh sb="71" eb="72">
      <t>クダ</t>
    </rPh>
    <phoneticPr fontId="2"/>
  </si>
  <si>
    <t>契約組織名称</t>
    <rPh sb="0" eb="2">
      <t>ケイヤク</t>
    </rPh>
    <rPh sb="2" eb="4">
      <t>ソシキ</t>
    </rPh>
    <rPh sb="4" eb="6">
      <t>メイショウ</t>
    </rPh>
    <phoneticPr fontId="2"/>
  </si>
  <si>
    <t>担当者情報</t>
    <rPh sb="3" eb="5">
      <t>ジョウホウ</t>
    </rPh>
    <phoneticPr fontId="2"/>
  </si>
  <si>
    <t>組織名称</t>
    <phoneticPr fontId="2"/>
  </si>
  <si>
    <t>電話番号</t>
  </si>
  <si>
    <t>担当者名</t>
    <phoneticPr fontId="2"/>
  </si>
  <si>
    <r>
      <t>電話番号</t>
    </r>
    <r>
      <rPr>
        <sz val="7"/>
        <rFont val="メイリオ"/>
        <family val="3"/>
        <charset val="128"/>
      </rPr>
      <t>（緊急時）</t>
    </r>
    <rPh sb="5" eb="8">
      <t>キンキュウジ</t>
    </rPh>
    <phoneticPr fontId="2"/>
  </si>
  <si>
    <t>メール</t>
    <phoneticPr fontId="2"/>
  </si>
  <si>
    <t>（ﾀﾝﾄｳｼｬﾒｲ）</t>
    <phoneticPr fontId="2"/>
  </si>
  <si>
    <t>組織名称</t>
    <phoneticPr fontId="2"/>
  </si>
  <si>
    <t>正管理責任者は1名、副管理責任者は、最大5名までご登録可能です。正管理責任者および副管理責任者の権限・役割を踏まえて、ご指定ください。</t>
    <phoneticPr fontId="2"/>
  </si>
  <si>
    <t>(フリガナ)</t>
    <phoneticPr fontId="2"/>
  </si>
  <si>
    <t>電話番号</t>
    <phoneticPr fontId="2"/>
  </si>
  <si>
    <t xml:space="preserve">副管理責任者1 </t>
    <rPh sb="0" eb="1">
      <t>フク</t>
    </rPh>
    <rPh sb="1" eb="3">
      <t>カンリ</t>
    </rPh>
    <rPh sb="3" eb="5">
      <t>セキニン</t>
    </rPh>
    <rPh sb="5" eb="6">
      <t>シャ</t>
    </rPh>
    <phoneticPr fontId="2"/>
  </si>
  <si>
    <t>数量</t>
    <rPh sb="0" eb="2">
      <t>スウリョウ</t>
    </rPh>
    <phoneticPr fontId="2"/>
  </si>
  <si>
    <t>請求方法</t>
    <rPh sb="0" eb="2">
      <t>セイキュウ</t>
    </rPh>
    <rPh sb="2" eb="4">
      <t>ホウホウ</t>
    </rPh>
    <phoneticPr fontId="2"/>
  </si>
  <si>
    <t>※必ずご選択ください</t>
    <rPh sb="1" eb="2">
      <t>カナラ</t>
    </rPh>
    <phoneticPr fontId="2"/>
  </si>
  <si>
    <t>例）NTTスマートコネクト株式会社 経理担当 スマート太郎 様</t>
    <phoneticPr fontId="2"/>
  </si>
  <si>
    <t>例）スマート太郎 様</t>
    <phoneticPr fontId="2"/>
  </si>
  <si>
    <t>契約者情報</t>
    <phoneticPr fontId="2"/>
  </si>
  <si>
    <t>[5] データセンタ管理責任者情報</t>
    <rPh sb="10" eb="12">
      <t>カンリ</t>
    </rPh>
    <rPh sb="12" eb="14">
      <t>セキニン</t>
    </rPh>
    <rPh sb="14" eb="15">
      <t>シャ</t>
    </rPh>
    <rPh sb="15" eb="17">
      <t>ジョウホウ</t>
    </rPh>
    <phoneticPr fontId="2"/>
  </si>
  <si>
    <t>　[5]-1.正管理責任者　　　　【必須】</t>
    <rPh sb="7" eb="8">
      <t>セイ</t>
    </rPh>
    <rPh sb="8" eb="10">
      <t>カンリ</t>
    </rPh>
    <rPh sb="10" eb="12">
      <t>セキニン</t>
    </rPh>
    <rPh sb="12" eb="13">
      <t>シャ</t>
    </rPh>
    <rPh sb="18" eb="20">
      <t>ヒッス</t>
    </rPh>
    <phoneticPr fontId="2"/>
  </si>
  <si>
    <t>　[5]-2-1. 副管理責任者</t>
    <rPh sb="10" eb="11">
      <t>フク</t>
    </rPh>
    <rPh sb="11" eb="13">
      <t>カンリ</t>
    </rPh>
    <rPh sb="13" eb="15">
      <t>セキニン</t>
    </rPh>
    <rPh sb="15" eb="16">
      <t>シャ</t>
    </rPh>
    <phoneticPr fontId="2"/>
  </si>
  <si>
    <t>　[5]-2-2. 副管理責任者</t>
    <rPh sb="10" eb="11">
      <t>フク</t>
    </rPh>
    <rPh sb="11" eb="13">
      <t>カンリ</t>
    </rPh>
    <rPh sb="13" eb="15">
      <t>セキニン</t>
    </rPh>
    <rPh sb="15" eb="16">
      <t>シャ</t>
    </rPh>
    <phoneticPr fontId="2"/>
  </si>
  <si>
    <t>　[5]-2-3. 副管理責任者</t>
    <rPh sb="10" eb="11">
      <t>フク</t>
    </rPh>
    <rPh sb="11" eb="13">
      <t>カンリ</t>
    </rPh>
    <rPh sb="13" eb="15">
      <t>セキニン</t>
    </rPh>
    <rPh sb="15" eb="16">
      <t>シャ</t>
    </rPh>
    <phoneticPr fontId="2"/>
  </si>
  <si>
    <t>　[5]-2-4. 副管理責任者</t>
    <rPh sb="10" eb="11">
      <t>フク</t>
    </rPh>
    <rPh sb="11" eb="13">
      <t>カンリ</t>
    </rPh>
    <rPh sb="13" eb="15">
      <t>セキニン</t>
    </rPh>
    <rPh sb="15" eb="16">
      <t>シャ</t>
    </rPh>
    <phoneticPr fontId="2"/>
  </si>
  <si>
    <t>　[5]-2-5. 副管理責任者</t>
    <rPh sb="10" eb="11">
      <t>フク</t>
    </rPh>
    <rPh sb="11" eb="13">
      <t>カンリ</t>
    </rPh>
    <rPh sb="13" eb="15">
      <t>セキニン</t>
    </rPh>
    <rPh sb="15" eb="16">
      <t>シャ</t>
    </rPh>
    <phoneticPr fontId="2"/>
  </si>
  <si>
    <t xml:space="preserve"> SSL-VPN接続</t>
    <rPh sb="8" eb="10">
      <t>セツゾク</t>
    </rPh>
    <phoneticPr fontId="2"/>
  </si>
  <si>
    <t xml:space="preserve"> SINET4接続</t>
    <rPh sb="7" eb="9">
      <t>セツゾク</t>
    </rPh>
    <phoneticPr fontId="2"/>
  </si>
  <si>
    <t xml:space="preserve"> 共用ラック</t>
    <rPh sb="1" eb="3">
      <t>キョウヨウ</t>
    </rPh>
    <phoneticPr fontId="2"/>
  </si>
  <si>
    <t xml:space="preserve"> 専用1/4ラック</t>
    <rPh sb="1" eb="3">
      <t>センヨウ</t>
    </rPh>
    <phoneticPr fontId="2"/>
  </si>
  <si>
    <t xml:space="preserve"> アクセスログ</t>
    <phoneticPr fontId="2"/>
  </si>
  <si>
    <t>備考</t>
    <rPh sb="0" eb="2">
      <t>ビコウ</t>
    </rPh>
    <phoneticPr fontId="2"/>
  </si>
  <si>
    <t>契約内容</t>
    <rPh sb="0" eb="2">
      <t>ケイヤク</t>
    </rPh>
    <rPh sb="2" eb="4">
      <t>ナイヨウ</t>
    </rPh>
    <phoneticPr fontId="2"/>
  </si>
  <si>
    <t>ラック種別</t>
    <rPh sb="3" eb="5">
      <t>シュベツ</t>
    </rPh>
    <phoneticPr fontId="2"/>
  </si>
  <si>
    <t>利用期間</t>
    <rPh sb="0" eb="2">
      <t>リヨウ</t>
    </rPh>
    <rPh sb="2" eb="4">
      <t>キカン</t>
    </rPh>
    <phoneticPr fontId="2"/>
  </si>
  <si>
    <t>~</t>
    <phoneticPr fontId="2"/>
  </si>
  <si>
    <t>年</t>
    <rPh sb="0" eb="1">
      <t>ネン</t>
    </rPh>
    <phoneticPr fontId="2"/>
  </si>
  <si>
    <t>月</t>
    <rPh sb="0" eb="1">
      <t>ガツ</t>
    </rPh>
    <phoneticPr fontId="2"/>
  </si>
  <si>
    <t>容量追加（TB）</t>
    <rPh sb="0" eb="2">
      <t>ヨウリョウ</t>
    </rPh>
    <rPh sb="2" eb="4">
      <t>ツイカ</t>
    </rPh>
    <phoneticPr fontId="2"/>
  </si>
  <si>
    <t xml:space="preserve"> Active Directory連携</t>
    <phoneticPr fontId="2"/>
  </si>
  <si>
    <t>オプション（※CIFSプロトコルのみ）</t>
    <phoneticPr fontId="2"/>
  </si>
  <si>
    <t>申込書</t>
    <rPh sb="0" eb="3">
      <t>モウシコミショ</t>
    </rPh>
    <phoneticPr fontId="2"/>
  </si>
  <si>
    <t>分類</t>
    <rPh sb="0" eb="2">
      <t>ブンルイ</t>
    </rPh>
    <phoneticPr fontId="2"/>
  </si>
  <si>
    <t>サービス開通通知書</t>
    <phoneticPr fontId="2"/>
  </si>
  <si>
    <t xml:space="preserve">エヌ・ティ・ティ・スマートコネクト株式会社 </t>
    <phoneticPr fontId="2"/>
  </si>
  <si>
    <t>〒 530-0011　</t>
    <phoneticPr fontId="2"/>
  </si>
  <si>
    <t>大阪府大阪市北区大深町 3-1　</t>
    <phoneticPr fontId="2"/>
  </si>
  <si>
    <t>グランフロント大阪 タワーC 13階</t>
    <phoneticPr fontId="2"/>
  </si>
  <si>
    <t>発行日：</t>
    <rPh sb="0" eb="2">
      <t>ハッコウ</t>
    </rPh>
    <rPh sb="2" eb="3">
      <t>ビ</t>
    </rPh>
    <phoneticPr fontId="2"/>
  </si>
  <si>
    <t>件名：</t>
    <rPh sb="0" eb="2">
      <t>ケンメイ</t>
    </rPh>
    <phoneticPr fontId="2"/>
  </si>
  <si>
    <t>【ご契約情報】</t>
    <rPh sb="2" eb="4">
      <t>ケイヤク</t>
    </rPh>
    <rPh sb="4" eb="6">
      <t>ジョウホウ</t>
    </rPh>
    <phoneticPr fontId="2"/>
  </si>
  <si>
    <t>お客様番号</t>
    <rPh sb="1" eb="3">
      <t>キャクサマ</t>
    </rPh>
    <rPh sb="3" eb="5">
      <t>バンゴウ</t>
    </rPh>
    <phoneticPr fontId="2"/>
  </si>
  <si>
    <t>ご契約組織名</t>
    <rPh sb="1" eb="3">
      <t>ケイヤク</t>
    </rPh>
    <rPh sb="3" eb="6">
      <t>ソシキメイ</t>
    </rPh>
    <rPh sb="5" eb="6">
      <t>メイ</t>
    </rPh>
    <phoneticPr fontId="2"/>
  </si>
  <si>
    <t>【データセンタ情報】</t>
    <rPh sb="7" eb="9">
      <t>ジョウホウ</t>
    </rPh>
    <phoneticPr fontId="2"/>
  </si>
  <si>
    <t>ロケーション</t>
    <phoneticPr fontId="2"/>
  </si>
  <si>
    <t>【ご契約内容】</t>
    <rPh sb="2" eb="4">
      <t>ケイヤク</t>
    </rPh>
    <rPh sb="4" eb="6">
      <t>ナイヨウ</t>
    </rPh>
    <phoneticPr fontId="2"/>
  </si>
  <si>
    <t>課金開始日</t>
    <rPh sb="0" eb="2">
      <t>カキン</t>
    </rPh>
    <rPh sb="2" eb="5">
      <t>カイシビ</t>
    </rPh>
    <phoneticPr fontId="2"/>
  </si>
  <si>
    <t>　　必要に応じて、ラック番号、パッチパネル番号等入力</t>
    <rPh sb="2" eb="4">
      <t>ヒツヨウ</t>
    </rPh>
    <rPh sb="5" eb="6">
      <t>オウ</t>
    </rPh>
    <rPh sb="12" eb="14">
      <t>バンゴウ</t>
    </rPh>
    <rPh sb="21" eb="23">
      <t>バンゴウ</t>
    </rPh>
    <rPh sb="23" eb="24">
      <t>トウ</t>
    </rPh>
    <rPh sb="24" eb="26">
      <t>ニュウリョク</t>
    </rPh>
    <phoneticPr fontId="2"/>
  </si>
  <si>
    <t>　　発行日、お客様番号、お客様ID、契約番号、ご利用開始日を入力</t>
    <rPh sb="2" eb="4">
      <t>ハッコウ</t>
    </rPh>
    <rPh sb="4" eb="5">
      <t>ビ</t>
    </rPh>
    <rPh sb="7" eb="9">
      <t>キャクサマ</t>
    </rPh>
    <rPh sb="9" eb="11">
      <t>バンゴウ</t>
    </rPh>
    <rPh sb="13" eb="15">
      <t>キャクサマ</t>
    </rPh>
    <rPh sb="18" eb="20">
      <t>ケイヤク</t>
    </rPh>
    <rPh sb="20" eb="22">
      <t>バンゴウ</t>
    </rPh>
    <rPh sb="24" eb="26">
      <t>リヨウ</t>
    </rPh>
    <rPh sb="26" eb="28">
      <t>カイシ</t>
    </rPh>
    <rPh sb="28" eb="29">
      <t>ビ</t>
    </rPh>
    <rPh sb="30" eb="32">
      <t>ニュウリョク</t>
    </rPh>
    <phoneticPr fontId="2"/>
  </si>
  <si>
    <t>3） 「開通通知書」に必要事項を入力</t>
    <rPh sb="4" eb="6">
      <t>カイツウ</t>
    </rPh>
    <rPh sb="6" eb="9">
      <t>ツウチショ</t>
    </rPh>
    <rPh sb="11" eb="13">
      <t>ヒツヨウ</t>
    </rPh>
    <rPh sb="13" eb="15">
      <t>ジコウ</t>
    </rPh>
    <rPh sb="16" eb="18">
      <t>ニュウリョク</t>
    </rPh>
    <phoneticPr fontId="2"/>
  </si>
  <si>
    <t>　←再表示</t>
    <rPh sb="2" eb="5">
      <t>サイヒョウジ</t>
    </rPh>
    <phoneticPr fontId="2"/>
  </si>
  <si>
    <t>　請求方法について</t>
    <rPh sb="1" eb="3">
      <t>セイキュウ</t>
    </rPh>
    <rPh sb="3" eb="5">
      <t>ホウホウ</t>
    </rPh>
    <phoneticPr fontId="2"/>
  </si>
  <si>
    <t>4） フッターを削除</t>
    <rPh sb="8" eb="10">
      <t>サクジョ</t>
    </rPh>
    <phoneticPr fontId="2"/>
  </si>
  <si>
    <t xml:space="preserve"> 専用1/8ラック</t>
  </si>
  <si>
    <t>最低利用期間：</t>
    <phoneticPr fontId="2"/>
  </si>
  <si>
    <t>ご利用開始日/契約番号</t>
    <phoneticPr fontId="2"/>
  </si>
  <si>
    <t>最低利用期間：</t>
    <phoneticPr fontId="2"/>
  </si>
  <si>
    <t xml:space="preserve"> 閉域網接続インターフェース</t>
  </si>
  <si>
    <t>ONU収容位置：</t>
    <phoneticPr fontId="2"/>
  </si>
  <si>
    <t>ルータ収容位置：</t>
    <phoneticPr fontId="2"/>
  </si>
  <si>
    <t>ルームNo：</t>
    <phoneticPr fontId="2"/>
  </si>
  <si>
    <t>ラック位置：</t>
    <rPh sb="3" eb="5">
      <t>イチ</t>
    </rPh>
    <phoneticPr fontId="2"/>
  </si>
  <si>
    <t>閉域網の備考</t>
    <rPh sb="0" eb="1">
      <t>ヘイ</t>
    </rPh>
    <rPh sb="1" eb="2">
      <t>イキ</t>
    </rPh>
    <rPh sb="2" eb="3">
      <t>モウ</t>
    </rPh>
    <rPh sb="4" eb="6">
      <t>ビコウ</t>
    </rPh>
    <phoneticPr fontId="2"/>
  </si>
  <si>
    <t>追加契約</t>
    <rPh sb="0" eb="2">
      <t>ツイカ</t>
    </rPh>
    <rPh sb="2" eb="4">
      <t>ケイヤク</t>
    </rPh>
    <phoneticPr fontId="2"/>
  </si>
  <si>
    <t>適用日時</t>
    <rPh sb="0" eb="2">
      <t>テキヨウ</t>
    </rPh>
    <rPh sb="2" eb="4">
      <t>ニチジ</t>
    </rPh>
    <phoneticPr fontId="2"/>
  </si>
  <si>
    <t>SSL-VPN接続</t>
    <rPh sb="7" eb="9">
      <t>セツゾク</t>
    </rPh>
    <phoneticPr fontId="2"/>
  </si>
  <si>
    <t>【郵送先】　　　※押印いただいた「利用申込書」の原本をご郵送ください。</t>
    <rPh sb="17" eb="19">
      <t>リヨウ</t>
    </rPh>
    <rPh sb="19" eb="22">
      <t>モウシコミショ</t>
    </rPh>
    <rPh sb="24" eb="26">
      <t>ゲンポン</t>
    </rPh>
    <rPh sb="28" eb="30">
      <t>ユウソウ</t>
    </rPh>
    <phoneticPr fontId="2"/>
  </si>
  <si>
    <t>－</t>
  </si>
  <si>
    <t>○</t>
  </si>
  <si>
    <t>認定利用者</t>
    <rPh sb="0" eb="2">
      <t>ニンテイ</t>
    </rPh>
    <rPh sb="2" eb="4">
      <t>リヨウ</t>
    </rPh>
    <rPh sb="4" eb="5">
      <t>シャ</t>
    </rPh>
    <phoneticPr fontId="2"/>
  </si>
  <si>
    <t>○</t>
    <phoneticPr fontId="2"/>
  </si>
  <si>
    <t>　当社にご提出いただく日付をご記入ください。</t>
    <rPh sb="1" eb="3">
      <t>トウシャ</t>
    </rPh>
    <rPh sb="5" eb="7">
      <t>テイシュツ</t>
    </rPh>
    <rPh sb="11" eb="13">
      <t>ヒヅケ</t>
    </rPh>
    <rPh sb="15" eb="17">
      <t>キニュウ</t>
    </rPh>
    <phoneticPr fontId="2"/>
  </si>
  <si>
    <t>見積番号</t>
    <rPh sb="0" eb="2">
      <t>ミツモリ</t>
    </rPh>
    <rPh sb="2" eb="4">
      <t>バンゴウ</t>
    </rPh>
    <phoneticPr fontId="2"/>
  </si>
  <si>
    <t>ご契約会社名等をご記入ください。</t>
    <rPh sb="1" eb="3">
      <t>ケイヤク</t>
    </rPh>
    <rPh sb="3" eb="6">
      <t>カイシャメイ</t>
    </rPh>
    <rPh sb="6" eb="7">
      <t>トウ</t>
    </rPh>
    <rPh sb="9" eb="11">
      <t>キニュウ</t>
    </rPh>
    <phoneticPr fontId="2"/>
  </si>
  <si>
    <t>TB</t>
    <phoneticPr fontId="2"/>
  </si>
  <si>
    <t>合計</t>
    <rPh sb="0" eb="2">
      <t>ゴウケイ</t>
    </rPh>
    <phoneticPr fontId="2"/>
  </si>
  <si>
    <r>
      <t xml:space="preserve"> ユーザ数変更
</t>
    </r>
    <r>
      <rPr>
        <sz val="6"/>
        <rFont val="メイリオ"/>
        <family val="3"/>
        <charset val="128"/>
      </rPr>
      <t>CIFSローカルユーザ数</t>
    </r>
    <rPh sb="19" eb="20">
      <t>スウ</t>
    </rPh>
    <phoneticPr fontId="2"/>
  </si>
  <si>
    <t>新規ラックとの接続</t>
    <rPh sb="0" eb="2">
      <t>シンキ</t>
    </rPh>
    <rPh sb="7" eb="9">
      <t>セツゾク</t>
    </rPh>
    <phoneticPr fontId="2"/>
  </si>
  <si>
    <t>スマートコネクトVPSとの接続</t>
    <rPh sb="13" eb="15">
      <t>セツゾク</t>
    </rPh>
    <phoneticPr fontId="2"/>
  </si>
  <si>
    <t>既存ラックとの接続</t>
    <rPh sb="0" eb="2">
      <t>キゾン</t>
    </rPh>
    <rPh sb="7" eb="9">
      <t>セツゾク</t>
    </rPh>
    <phoneticPr fontId="2"/>
  </si>
  <si>
    <t>ロケーション</t>
    <phoneticPr fontId="2"/>
  </si>
  <si>
    <t>ご利用タイプ</t>
    <rPh sb="1" eb="3">
      <t>リヨウ</t>
    </rPh>
    <phoneticPr fontId="2"/>
  </si>
  <si>
    <t>オールインワンネットワーク情報</t>
    <rPh sb="13" eb="15">
      <t>ジョウホウ</t>
    </rPh>
    <phoneticPr fontId="2"/>
  </si>
  <si>
    <t>接続ポート番号</t>
    <rPh sb="0" eb="2">
      <t>セツゾク</t>
    </rPh>
    <rPh sb="5" eb="7">
      <t>バンゴウ</t>
    </rPh>
    <phoneticPr fontId="2"/>
  </si>
  <si>
    <t>①</t>
    <phoneticPr fontId="2"/>
  </si>
  <si>
    <t>②</t>
    <phoneticPr fontId="2"/>
  </si>
  <si>
    <r>
      <t>2） AU1セルの</t>
    </r>
    <r>
      <rPr>
        <sz val="8"/>
        <color rgb="FFFF0000"/>
        <rFont val="メイリオ"/>
        <family val="3"/>
        <charset val="128"/>
      </rPr>
      <t>〔分類〕を「申込書」⇒「開通通知書」</t>
    </r>
    <r>
      <rPr>
        <sz val="8"/>
        <color rgb="FF0000FF"/>
        <rFont val="メイリオ"/>
        <family val="3"/>
        <charset val="128"/>
      </rPr>
      <t>に変更</t>
    </r>
    <rPh sb="10" eb="12">
      <t>ブンルイ</t>
    </rPh>
    <rPh sb="15" eb="18">
      <t>モウシコミショ</t>
    </rPh>
    <rPh sb="21" eb="23">
      <t>カイツウ</t>
    </rPh>
    <rPh sb="23" eb="26">
      <t>ツウチショ</t>
    </rPh>
    <rPh sb="28" eb="30">
      <t>ヘンコウ</t>
    </rPh>
    <phoneticPr fontId="2"/>
  </si>
  <si>
    <t>※接続方法をご選択（□⇒■）いただき、必要情報をご記入ください。</t>
    <rPh sb="1" eb="3">
      <t>セツゾク</t>
    </rPh>
    <rPh sb="3" eb="5">
      <t>ホウホウ</t>
    </rPh>
    <rPh sb="7" eb="9">
      <t>センタク</t>
    </rPh>
    <rPh sb="19" eb="21">
      <t>ヒツヨウ</t>
    </rPh>
    <rPh sb="21" eb="23">
      <t>ジョウホウ</t>
    </rPh>
    <rPh sb="25" eb="27">
      <t>キニュウ</t>
    </rPh>
    <phoneticPr fontId="2"/>
  </si>
  <si>
    <t>見積書に基づいてお申込頂く場合に、対象の見積番号を全てご記入ください。</t>
    <rPh sb="0" eb="2">
      <t>ミツモリ</t>
    </rPh>
    <rPh sb="2" eb="3">
      <t>ショ</t>
    </rPh>
    <rPh sb="4" eb="5">
      <t>モト</t>
    </rPh>
    <rPh sb="9" eb="12">
      <t>モウシコミイタダ</t>
    </rPh>
    <rPh sb="13" eb="15">
      <t>バアイ</t>
    </rPh>
    <rPh sb="17" eb="19">
      <t>タイショウ</t>
    </rPh>
    <rPh sb="20" eb="22">
      <t>ミツモリ</t>
    </rPh>
    <rPh sb="22" eb="24">
      <t>バンゴウ</t>
    </rPh>
    <rPh sb="25" eb="26">
      <t>スベ</t>
    </rPh>
    <rPh sb="28" eb="30">
      <t>キニュウ</t>
    </rPh>
    <phoneticPr fontId="2"/>
  </si>
  <si>
    <t>ラック番号</t>
    <rPh sb="3" eb="5">
      <t>バンゴウ</t>
    </rPh>
    <phoneticPr fontId="2"/>
  </si>
  <si>
    <t>接続方法</t>
    <phoneticPr fontId="2"/>
  </si>
  <si>
    <t>接続先VLAN（VPS側）</t>
    <phoneticPr fontId="2"/>
  </si>
  <si>
    <t>③</t>
    <phoneticPr fontId="2"/>
  </si>
  <si>
    <t>閉域網接続インターフェース</t>
    <rPh sb="0" eb="1">
      <t>ヘイ</t>
    </rPh>
    <rPh sb="1" eb="2">
      <t>イキ</t>
    </rPh>
    <rPh sb="2" eb="3">
      <t>モウ</t>
    </rPh>
    <rPh sb="3" eb="5">
      <t>セツゾク</t>
    </rPh>
    <phoneticPr fontId="2"/>
  </si>
  <si>
    <t>最低利用期間：</t>
    <phoneticPr fontId="2"/>
  </si>
  <si>
    <t>ユーザ数変更</t>
    <rPh sb="3" eb="4">
      <t>スウ</t>
    </rPh>
    <rPh sb="4" eb="6">
      <t>ヘンコウ</t>
    </rPh>
    <phoneticPr fontId="2"/>
  </si>
  <si>
    <t>ご利用開始希望日</t>
    <rPh sb="1" eb="3">
      <t>リヨウ</t>
    </rPh>
    <rPh sb="3" eb="5">
      <t>カイシ</t>
    </rPh>
    <rPh sb="5" eb="8">
      <t>キボウビ</t>
    </rPh>
    <phoneticPr fontId="2"/>
  </si>
  <si>
    <t>ご利用開始希望日</t>
    <phoneticPr fontId="2"/>
  </si>
  <si>
    <t>※共用ラックの場合のみご記入ください</t>
    <rPh sb="7" eb="9">
      <t>バアイ</t>
    </rPh>
    <rPh sb="12" eb="14">
      <t>キニュウ</t>
    </rPh>
    <phoneticPr fontId="2"/>
  </si>
  <si>
    <t>方式</t>
    <rPh sb="0" eb="2">
      <t>ホウシキ</t>
    </rPh>
    <phoneticPr fontId="2"/>
  </si>
  <si>
    <t>閉域網接続用インターフェース冗長化</t>
    <rPh sb="0" eb="1">
      <t>ヘイ</t>
    </rPh>
    <rPh sb="1" eb="2">
      <t>イキ</t>
    </rPh>
    <rPh sb="2" eb="3">
      <t>モウ</t>
    </rPh>
    <rPh sb="3" eb="6">
      <t>セツゾクヨウ</t>
    </rPh>
    <rPh sb="14" eb="16">
      <t>ジョウチョウ</t>
    </rPh>
    <rPh sb="16" eb="17">
      <t>カ</t>
    </rPh>
    <phoneticPr fontId="2"/>
  </si>
  <si>
    <t>SINET4接続</t>
    <rPh sb="6" eb="8">
      <t>セツゾク</t>
    </rPh>
    <phoneticPr fontId="2"/>
  </si>
  <si>
    <t>（合計数）</t>
    <rPh sb="1" eb="3">
      <t>ゴウケイ</t>
    </rPh>
    <rPh sb="3" eb="4">
      <t>スウ</t>
    </rPh>
    <phoneticPr fontId="2"/>
  </si>
  <si>
    <t>ユーザ数（初期標準提供）</t>
    <rPh sb="3" eb="4">
      <t>スウ</t>
    </rPh>
    <rPh sb="5" eb="7">
      <t>ショキ</t>
    </rPh>
    <rPh sb="7" eb="9">
      <t>ヒョウジュン</t>
    </rPh>
    <rPh sb="9" eb="11">
      <t>テイキョウ</t>
    </rPh>
    <phoneticPr fontId="2"/>
  </si>
  <si>
    <t>接続日</t>
    <rPh sb="0" eb="2">
      <t>セツゾク</t>
    </rPh>
    <rPh sb="2" eb="3">
      <t>ビ</t>
    </rPh>
    <phoneticPr fontId="2"/>
  </si>
  <si>
    <t>お客様側接続先VLAN　（最大2VLAN）</t>
    <rPh sb="1" eb="3">
      <t>キャクサマ</t>
    </rPh>
    <rPh sb="3" eb="4">
      <t>ガワ</t>
    </rPh>
    <rPh sb="4" eb="6">
      <t>セツゾク</t>
    </rPh>
    <rPh sb="6" eb="7">
      <t>サキ</t>
    </rPh>
    <rPh sb="13" eb="15">
      <t>サイダイ</t>
    </rPh>
    <phoneticPr fontId="2"/>
  </si>
  <si>
    <t>5）「課金開始日」には利用開始日が自動的に入ります。</t>
    <rPh sb="3" eb="5">
      <t>カキン</t>
    </rPh>
    <rPh sb="5" eb="8">
      <t>カイシビ</t>
    </rPh>
    <rPh sb="11" eb="13">
      <t>リヨウ</t>
    </rPh>
    <rPh sb="13" eb="15">
      <t>カイシ</t>
    </rPh>
    <rPh sb="15" eb="16">
      <t>ビ</t>
    </rPh>
    <rPh sb="17" eb="20">
      <t>ジドウテキ</t>
    </rPh>
    <rPh sb="21" eb="22">
      <t>ハイ</t>
    </rPh>
    <phoneticPr fontId="2"/>
  </si>
  <si>
    <t>　　異なる場合には、「課金開始日」を変更してください。</t>
    <rPh sb="11" eb="13">
      <t>カキン</t>
    </rPh>
    <rPh sb="13" eb="16">
      <t>カイシビ</t>
    </rPh>
    <rPh sb="18" eb="20">
      <t>ヘンコウ</t>
    </rPh>
    <phoneticPr fontId="2"/>
  </si>
  <si>
    <t>VPN名称：</t>
    <rPh sb="3" eb="5">
      <t>メイショウ</t>
    </rPh>
    <phoneticPr fontId="2"/>
  </si>
  <si>
    <t>申請用ID：</t>
    <rPh sb="0" eb="3">
      <t>シンセイヨウ</t>
    </rPh>
    <phoneticPr fontId="2"/>
  </si>
  <si>
    <t>VLAN A：</t>
    <phoneticPr fontId="2"/>
  </si>
  <si>
    <t>VLAN B:</t>
    <phoneticPr fontId="2"/>
  </si>
  <si>
    <t>閉域網接続</t>
    <phoneticPr fontId="2"/>
  </si>
  <si>
    <t>1） AR列（申込書）：フィルタで「すべて選択」を選択</t>
    <rPh sb="5" eb="6">
      <t>レツ</t>
    </rPh>
    <rPh sb="7" eb="10">
      <t>モウシコミショ</t>
    </rPh>
    <rPh sb="21" eb="23">
      <t>センタク</t>
    </rPh>
    <rPh sb="25" eb="27">
      <t>センタク</t>
    </rPh>
    <phoneticPr fontId="2"/>
  </si>
  <si>
    <t>　　AS列（開通通知）：フィルタで「1」を選択</t>
    <rPh sb="6" eb="8">
      <t>カイツウ</t>
    </rPh>
    <rPh sb="8" eb="10">
      <t>ツウチ</t>
    </rPh>
    <rPh sb="21" eb="23">
      <t>センタク</t>
    </rPh>
    <phoneticPr fontId="2"/>
  </si>
  <si>
    <t>ビジネスパートナーへスマートコネクトVPS開通情報の提供を承諾しません</t>
    <phoneticPr fontId="2"/>
  </si>
  <si>
    <t>注）スマートコネクトVPS開通情報には、以下の情報が含まれますのでご承諾の際にはご注意ください。</t>
    <rPh sb="0" eb="1">
      <t>チュウ</t>
    </rPh>
    <rPh sb="13" eb="15">
      <t>カイツウ</t>
    </rPh>
    <rPh sb="15" eb="17">
      <t>ジョウホウ</t>
    </rPh>
    <rPh sb="20" eb="22">
      <t>イカ</t>
    </rPh>
    <rPh sb="23" eb="25">
      <t>ジョウホウ</t>
    </rPh>
    <rPh sb="26" eb="27">
      <t>フク</t>
    </rPh>
    <rPh sb="34" eb="36">
      <t>ショウダク</t>
    </rPh>
    <rPh sb="37" eb="38">
      <t>サイ</t>
    </rPh>
    <rPh sb="41" eb="43">
      <t>チュウイ</t>
    </rPh>
    <phoneticPr fontId="2"/>
  </si>
  <si>
    <t>【提供情報】</t>
    <rPh sb="1" eb="3">
      <t>テイキョウ</t>
    </rPh>
    <rPh sb="3" eb="5">
      <t>ジョウホウ</t>
    </rPh>
    <phoneticPr fontId="2"/>
  </si>
  <si>
    <t>・お客さまポータルサイト接続時のログインID、ログインパスワード</t>
    <rPh sb="2" eb="3">
      <t>キャク</t>
    </rPh>
    <rPh sb="12" eb="14">
      <t>セツゾク</t>
    </rPh>
    <rPh sb="14" eb="15">
      <t>ジ</t>
    </rPh>
    <phoneticPr fontId="2"/>
  </si>
  <si>
    <t>・当社指定の「VPS申込書」に記載のご契約者情報　及び　「VPS設定シート」に記載のVPS設定内容　</t>
    <rPh sb="19" eb="22">
      <t>ケイヤクシャ</t>
    </rPh>
    <rPh sb="22" eb="24">
      <t>ジョウホウ</t>
    </rPh>
    <rPh sb="25" eb="26">
      <t>オヨ</t>
    </rPh>
    <rPh sb="39" eb="41">
      <t>キサイ</t>
    </rPh>
    <rPh sb="45" eb="47">
      <t>セッテイ</t>
    </rPh>
    <phoneticPr fontId="2"/>
  </si>
  <si>
    <t>・データセンタ情報（ラックをお申込の場合）：入館ID、ラック収容位置、利用開始日、その他回線工事等に必要な情報</t>
    <rPh sb="22" eb="24">
      <t>ニュウカン</t>
    </rPh>
    <rPh sb="30" eb="32">
      <t>シュウヨウ</t>
    </rPh>
    <rPh sb="32" eb="34">
      <t>イチ</t>
    </rPh>
    <rPh sb="35" eb="37">
      <t>リヨウ</t>
    </rPh>
    <rPh sb="37" eb="39">
      <t>カイシ</t>
    </rPh>
    <rPh sb="39" eb="40">
      <t>ビ</t>
    </rPh>
    <rPh sb="43" eb="44">
      <t>タ</t>
    </rPh>
    <rPh sb="44" eb="46">
      <t>カイセン</t>
    </rPh>
    <rPh sb="46" eb="48">
      <t>コウジ</t>
    </rPh>
    <rPh sb="48" eb="49">
      <t>トウ</t>
    </rPh>
    <rPh sb="50" eb="52">
      <t>ヒツヨウ</t>
    </rPh>
    <rPh sb="53" eb="55">
      <t>ジョウホウ</t>
    </rPh>
    <phoneticPr fontId="2"/>
  </si>
  <si>
    <t>□</t>
    <phoneticPr fontId="2"/>
  </si>
  <si>
    <t>個人情報の取り扱いについて、スマートコネクトVPSサービス仕様書、利用規約及び料金表に承諾の上、 以下のとおり申し込みます。</t>
  </si>
  <si>
    <t>この度は、「スマートコネクトVPS」をお申込いただき、誠にありがとうございます。
この開通通知書は大切な情報が記載されておりますので、大切に保管して頂きますようお願い申し上げます。</t>
  </si>
  <si>
    <t xml:space="preserve"> 基本サーバー プランA</t>
    <rPh sb="1" eb="3">
      <t>キホン</t>
    </rPh>
    <phoneticPr fontId="2"/>
  </si>
  <si>
    <t>E-mail ：</t>
    <phoneticPr fontId="2"/>
  </si>
  <si>
    <t>お申込書類に必要事項をご記入・ご捺印のうえ、販売代理店へご提出いただくか、以下宛先にメール送付及びご郵送をお願い致します。</t>
    <rPh sb="1" eb="4">
      <t>モウシコミショ</t>
    </rPh>
    <rPh sb="4" eb="5">
      <t>ルイ</t>
    </rPh>
    <rPh sb="22" eb="24">
      <t>ハンバイ</t>
    </rPh>
    <rPh sb="24" eb="27">
      <t>ダイリテン</t>
    </rPh>
    <rPh sb="29" eb="31">
      <t>テイシュツ</t>
    </rPh>
    <rPh sb="37" eb="39">
      <t>イカ</t>
    </rPh>
    <rPh sb="39" eb="41">
      <t>アテサキ</t>
    </rPh>
    <rPh sb="45" eb="47">
      <t>ソウフ</t>
    </rPh>
    <rPh sb="47" eb="48">
      <t>オヨ</t>
    </rPh>
    <rPh sb="50" eb="52">
      <t>ユウソウ</t>
    </rPh>
    <rPh sb="54" eb="55">
      <t>ネガイ</t>
    </rPh>
    <rPh sb="56" eb="57">
      <t>タ</t>
    </rPh>
    <phoneticPr fontId="2"/>
  </si>
  <si>
    <t>ご利用開始希望日</t>
    <rPh sb="1" eb="3">
      <t>リヨウ</t>
    </rPh>
    <rPh sb="3" eb="5">
      <t>カイシ</t>
    </rPh>
    <rPh sb="5" eb="7">
      <t>キボウ</t>
    </rPh>
    <rPh sb="7" eb="8">
      <t>ビ</t>
    </rPh>
    <phoneticPr fontId="2"/>
  </si>
  <si>
    <t>ご契約会社名、学校名、自治体名称等をご記入ください。</t>
    <rPh sb="1" eb="3">
      <t>ケイヤク</t>
    </rPh>
    <rPh sb="3" eb="6">
      <t>カイシャメイ</t>
    </rPh>
    <rPh sb="7" eb="9">
      <t>ガッコウ</t>
    </rPh>
    <rPh sb="9" eb="10">
      <t>メイ</t>
    </rPh>
    <rPh sb="11" eb="14">
      <t>ジチタイ</t>
    </rPh>
    <rPh sb="14" eb="16">
      <t>メイショウ</t>
    </rPh>
    <rPh sb="16" eb="17">
      <t>トウ</t>
    </rPh>
    <rPh sb="19" eb="21">
      <t>キニュウ</t>
    </rPh>
    <phoneticPr fontId="2"/>
  </si>
  <si>
    <t>ご利用開始希望日をご指定ください。</t>
    <rPh sb="1" eb="3">
      <t>リヨウ</t>
    </rPh>
    <rPh sb="3" eb="5">
      <t>カイシ</t>
    </rPh>
    <rPh sb="5" eb="8">
      <t>キボウビ</t>
    </rPh>
    <rPh sb="10" eb="12">
      <t>シテイ</t>
    </rPh>
    <phoneticPr fontId="2"/>
  </si>
  <si>
    <t>[2] NTT西日本様への情報提供の承諾</t>
    <rPh sb="7" eb="8">
      <t>ニシ</t>
    </rPh>
    <rPh sb="8" eb="10">
      <t>ニホン</t>
    </rPh>
    <rPh sb="10" eb="11">
      <t>サマ</t>
    </rPh>
    <phoneticPr fontId="2"/>
  </si>
  <si>
    <t>※NTT西日本様経由でのお申込の場合にご記入ください。</t>
    <rPh sb="4" eb="5">
      <t>ニシ</t>
    </rPh>
    <rPh sb="5" eb="7">
      <t>ニホン</t>
    </rPh>
    <rPh sb="7" eb="8">
      <t>サマ</t>
    </rPh>
    <rPh sb="8" eb="10">
      <t>ケイユ</t>
    </rPh>
    <rPh sb="13" eb="15">
      <t>モウシコミ</t>
    </rPh>
    <rPh sb="16" eb="18">
      <t>バアイ</t>
    </rPh>
    <phoneticPr fontId="2"/>
  </si>
  <si>
    <t>ビジネスパートナーへスマートコネクトVPS開通情報の提供を承諾します</t>
    <phoneticPr fontId="2"/>
  </si>
  <si>
    <r>
      <rPr>
        <b/>
        <sz val="8"/>
        <color indexed="9"/>
        <rFont val="メイリオ"/>
        <family val="3"/>
        <charset val="128"/>
      </rPr>
      <t>NTT西日本様への情報提供の承諾可否</t>
    </r>
    <r>
      <rPr>
        <sz val="8"/>
        <color indexed="9"/>
        <rFont val="メイリオ"/>
        <family val="3"/>
        <charset val="128"/>
      </rPr>
      <t>（※情報提供先は以下NTTグループ会社記入欄に記載の担当者となります）</t>
    </r>
    <rPh sb="3" eb="4">
      <t>ニシ</t>
    </rPh>
    <rPh sb="4" eb="6">
      <t>ニホン</t>
    </rPh>
    <rPh sb="6" eb="7">
      <t>サマ</t>
    </rPh>
    <phoneticPr fontId="2"/>
  </si>
  <si>
    <t>【メール送付先】※押印いただいた「利用申込書」のPDFファイルをご送付ください。</t>
    <rPh sb="4" eb="6">
      <t>ソウフ</t>
    </rPh>
    <rPh sb="6" eb="7">
      <t>サキ</t>
    </rPh>
    <rPh sb="9" eb="11">
      <t>オウイン</t>
    </rPh>
    <rPh sb="17" eb="19">
      <t>リヨウ</t>
    </rPh>
    <rPh sb="19" eb="22">
      <t>モウシコミショ</t>
    </rPh>
    <rPh sb="33" eb="35">
      <t>ソウフ</t>
    </rPh>
    <phoneticPr fontId="2"/>
  </si>
  <si>
    <t>NTTスマートコネクト株式会社　Bizひかりクラウド　担当</t>
    <rPh sb="27" eb="29">
      <t>タントウ</t>
    </rPh>
    <phoneticPr fontId="2"/>
  </si>
  <si>
    <t>日</t>
    <rPh sb="0" eb="1">
      <t>ニチ</t>
    </rPh>
    <phoneticPr fontId="2"/>
  </si>
  <si>
    <t>NTTスマートコネクト株式会社　Bizひかりクラウド担当　宛て
〒540-0001　大阪府大阪市中央区城見2-2-22　マルイトOBPビル　4階</t>
    <rPh sb="26" eb="28">
      <t>タントウ</t>
    </rPh>
    <rPh sb="29" eb="30">
      <t>ア</t>
    </rPh>
    <rPh sb="48" eb="51">
      <t>チュウオウク</t>
    </rPh>
    <rPh sb="51" eb="53">
      <t>シロミ</t>
    </rPh>
    <rPh sb="71" eb="72">
      <t>カイ</t>
    </rPh>
    <phoneticPr fontId="2"/>
  </si>
  <si>
    <t>契約ID</t>
    <rPh sb="0" eb="2">
      <t>ケイヤク</t>
    </rPh>
    <phoneticPr fontId="2"/>
  </si>
  <si>
    <t>端末認証型</t>
    <rPh sb="0" eb="2">
      <t>タンマツ</t>
    </rPh>
    <rPh sb="2" eb="4">
      <t>ニンショウ</t>
    </rPh>
    <rPh sb="4" eb="5">
      <t>ガタ</t>
    </rPh>
    <phoneticPr fontId="2"/>
  </si>
  <si>
    <t>マジックコネクト・モバイル</t>
    <phoneticPr fontId="2"/>
  </si>
  <si>
    <t>対象機器専用アカウント</t>
    <rPh sb="0" eb="2">
      <t>タイショウ</t>
    </rPh>
    <rPh sb="2" eb="4">
      <t>キキ</t>
    </rPh>
    <rPh sb="4" eb="6">
      <t>センヨウ</t>
    </rPh>
    <phoneticPr fontId="2"/>
  </si>
  <si>
    <t>標準アカウント</t>
    <rPh sb="0" eb="2">
      <t>ヒョウジュン</t>
    </rPh>
    <phoneticPr fontId="2"/>
  </si>
  <si>
    <t>NDL：</t>
    <phoneticPr fontId="2"/>
  </si>
  <si>
    <t>XDL：</t>
    <phoneticPr fontId="2"/>
  </si>
  <si>
    <t>NDLプラス：</t>
    <phoneticPr fontId="2"/>
  </si>
  <si>
    <t>XDLプラス：</t>
    <phoneticPr fontId="2"/>
  </si>
  <si>
    <t>iOS/Android：</t>
    <phoneticPr fontId="2"/>
  </si>
  <si>
    <t>※お客様自身で設定される場合は選択しないでください</t>
    <rPh sb="2" eb="4">
      <t>キャクサマ</t>
    </rPh>
    <rPh sb="4" eb="6">
      <t>ジシン</t>
    </rPh>
    <rPh sb="7" eb="9">
      <t>セッテイ</t>
    </rPh>
    <rPh sb="12" eb="14">
      <t>バアイ</t>
    </rPh>
    <rPh sb="15" eb="17">
      <t>センタク</t>
    </rPh>
    <phoneticPr fontId="2"/>
  </si>
  <si>
    <t>※グループ化接続工事のみ申し込まれる場合</t>
    <rPh sb="5" eb="6">
      <t>カ</t>
    </rPh>
    <rPh sb="6" eb="8">
      <t>セツゾク</t>
    </rPh>
    <rPh sb="8" eb="10">
      <t>コウジ</t>
    </rPh>
    <rPh sb="12" eb="13">
      <t>モウ</t>
    </rPh>
    <rPh sb="14" eb="15">
      <t>コ</t>
    </rPh>
    <rPh sb="18" eb="20">
      <t>バアイ</t>
    </rPh>
    <phoneticPr fontId="2"/>
  </si>
  <si>
    <t>タイプ変更</t>
    <rPh sb="3" eb="5">
      <t>ヘンコウ</t>
    </rPh>
    <phoneticPr fontId="2"/>
  </si>
  <si>
    <t>エディション変更</t>
    <rPh sb="6" eb="8">
      <t>ヘンコウ</t>
    </rPh>
    <phoneticPr fontId="2"/>
  </si>
  <si>
    <t>アカウントID</t>
    <phoneticPr fontId="2"/>
  </si>
  <si>
    <t>タイプ/エディション</t>
    <phoneticPr fontId="2"/>
  </si>
  <si>
    <t>変更後の内容</t>
    <rPh sb="0" eb="2">
      <t>ヘンコウ</t>
    </rPh>
    <rPh sb="2" eb="3">
      <t>ゴ</t>
    </rPh>
    <rPh sb="4" eb="6">
      <t>ナイヨウ</t>
    </rPh>
    <phoneticPr fontId="2"/>
  </si>
  <si>
    <t>[2] アカウント管理者（サービスの運用管理者）・請求書送付先情報</t>
    <rPh sb="9" eb="12">
      <t>カンリシャ</t>
    </rPh>
    <rPh sb="18" eb="20">
      <t>ウンヨウ</t>
    </rPh>
    <rPh sb="20" eb="22">
      <t>カンリ</t>
    </rPh>
    <rPh sb="22" eb="23">
      <t>シャ</t>
    </rPh>
    <rPh sb="25" eb="28">
      <t>セイキュウショ</t>
    </rPh>
    <rPh sb="28" eb="30">
      <t>ソウフ</t>
    </rPh>
    <rPh sb="30" eb="31">
      <t>サキ</t>
    </rPh>
    <rPh sb="31" eb="33">
      <t>ジョウホウ</t>
    </rPh>
    <phoneticPr fontId="2"/>
  </si>
  <si>
    <t>※運用管理責任者の権限・役割をご確認いただき、ご指定ください。</t>
    <phoneticPr fontId="2"/>
  </si>
  <si>
    <t>担当者情報</t>
    <rPh sb="0" eb="2">
      <t>タントウ</t>
    </rPh>
    <rPh sb="2" eb="3">
      <t>シャ</t>
    </rPh>
    <rPh sb="3" eb="5">
      <t>ジョウホウ</t>
    </rPh>
    <phoneticPr fontId="2"/>
  </si>
  <si>
    <t>[3]　物品送付先情報　　　　【必須】</t>
    <rPh sb="4" eb="6">
      <t>ブッピン</t>
    </rPh>
    <rPh sb="6" eb="8">
      <t>ソウフ</t>
    </rPh>
    <rPh sb="8" eb="9">
      <t>サキ</t>
    </rPh>
    <rPh sb="9" eb="11">
      <t>ジョウホウ</t>
    </rPh>
    <rPh sb="16" eb="18">
      <t>ヒッス</t>
    </rPh>
    <phoneticPr fontId="2"/>
  </si>
  <si>
    <t>本サービスの物品送付先情報をご指定ください。</t>
    <rPh sb="0" eb="1">
      <t>ホン</t>
    </rPh>
    <rPh sb="6" eb="8">
      <t>ブッピン</t>
    </rPh>
    <rPh sb="8" eb="10">
      <t>ソウフ</t>
    </rPh>
    <rPh sb="10" eb="11">
      <t>サキ</t>
    </rPh>
    <rPh sb="11" eb="13">
      <t>ジョウホウ</t>
    </rPh>
    <rPh sb="15" eb="17">
      <t>シテイ</t>
    </rPh>
    <phoneticPr fontId="2"/>
  </si>
  <si>
    <t>[4]MagicConnect　新規お申込み情報</t>
    <rPh sb="16" eb="18">
      <t>シンキ</t>
    </rPh>
    <rPh sb="19" eb="21">
      <t>モウシコ</t>
    </rPh>
    <rPh sb="22" eb="24">
      <t>ジョウホウ</t>
    </rPh>
    <phoneticPr fontId="2"/>
  </si>
  <si>
    <t>　[4]-1　製品種別、アカウント数、オプション工事</t>
    <rPh sb="7" eb="9">
      <t>セイヒン</t>
    </rPh>
    <rPh sb="9" eb="11">
      <t>シュベツ</t>
    </rPh>
    <rPh sb="17" eb="18">
      <t>スウ</t>
    </rPh>
    <rPh sb="24" eb="26">
      <t>コウジ</t>
    </rPh>
    <phoneticPr fontId="2"/>
  </si>
  <si>
    <t>　[4]-2　オプション工事</t>
    <rPh sb="12" eb="14">
      <t>コウジ</t>
    </rPh>
    <phoneticPr fontId="2"/>
  </si>
  <si>
    <t>■アカウント管理者・担当者の権限・役割について
　アカウント管理者の役割は以下の通りです。1名、ご指定ください。
　　　①全ての各種設定や運用管理　　　　②技術サポートのお客さま側窓口　　　　③サービスご利用にあたっての各種情報のご提供先</t>
    <rPh sb="6" eb="8">
      <t>カンリ</t>
    </rPh>
    <rPh sb="8" eb="9">
      <t>シャ</t>
    </rPh>
    <rPh sb="10" eb="13">
      <t>タントウシャ</t>
    </rPh>
    <rPh sb="46" eb="47">
      <t>メイ</t>
    </rPh>
    <rPh sb="49" eb="51">
      <t>シテイ</t>
    </rPh>
    <phoneticPr fontId="2"/>
  </si>
  <si>
    <t>グループ化（単独申込）</t>
    <rPh sb="4" eb="5">
      <t>カ</t>
    </rPh>
    <rPh sb="6" eb="8">
      <t>タンドク</t>
    </rPh>
    <rPh sb="8" eb="10">
      <t>モウシコミ</t>
    </rPh>
    <phoneticPr fontId="2"/>
  </si>
  <si>
    <t>台</t>
    <rPh sb="0" eb="1">
      <t>ダイ</t>
    </rPh>
    <phoneticPr fontId="2"/>
  </si>
  <si>
    <t>MC3000購入台数</t>
    <rPh sb="6" eb="8">
      <t>コウニュウ</t>
    </rPh>
    <rPh sb="8" eb="10">
      <t>ダイスウ</t>
    </rPh>
    <phoneticPr fontId="2"/>
  </si>
  <si>
    <t>MC3000を設置するLAN環境</t>
    <rPh sb="7" eb="9">
      <t>セッチ</t>
    </rPh>
    <rPh sb="14" eb="16">
      <t>カンキョウ</t>
    </rPh>
    <phoneticPr fontId="2"/>
  </si>
  <si>
    <t>1台目</t>
    <rPh sb="1" eb="3">
      <t>ダイメ</t>
    </rPh>
    <phoneticPr fontId="2"/>
  </si>
  <si>
    <t>2台目</t>
    <rPh sb="1" eb="3">
      <t>ダイメ</t>
    </rPh>
    <phoneticPr fontId="2"/>
  </si>
  <si>
    <t>DHCP環境</t>
    <rPh sb="4" eb="6">
      <t>カンキョウ</t>
    </rPh>
    <phoneticPr fontId="2"/>
  </si>
  <si>
    <t>固定IPアドレス環境(設定作業代行を依頼される場合は、下記にご記入ください）</t>
    <rPh sb="0" eb="2">
      <t>コテイ</t>
    </rPh>
    <rPh sb="8" eb="10">
      <t>カンキョウ</t>
    </rPh>
    <rPh sb="11" eb="13">
      <t>セッテイ</t>
    </rPh>
    <rPh sb="13" eb="15">
      <t>サギョウ</t>
    </rPh>
    <rPh sb="15" eb="17">
      <t>ダイコウ</t>
    </rPh>
    <rPh sb="18" eb="20">
      <t>イライ</t>
    </rPh>
    <rPh sb="23" eb="25">
      <t>バアイ</t>
    </rPh>
    <rPh sb="27" eb="29">
      <t>カキ</t>
    </rPh>
    <rPh sb="31" eb="33">
      <t>キニュウ</t>
    </rPh>
    <phoneticPr fontId="2"/>
  </si>
  <si>
    <t>IPアドレス</t>
    <phoneticPr fontId="2"/>
  </si>
  <si>
    <t>サブネットマスク</t>
    <phoneticPr fontId="2"/>
  </si>
  <si>
    <t>デフォルトゲートウェイ</t>
    <phoneticPr fontId="2"/>
  </si>
  <si>
    <t>DNSアドレス</t>
    <phoneticPr fontId="2"/>
  </si>
  <si>
    <t>.</t>
    <phoneticPr fontId="2"/>
  </si>
  <si>
    <t>　お申込書記載にあたっての注意事項</t>
    <rPh sb="2" eb="5">
      <t>モウシコミショ</t>
    </rPh>
    <rPh sb="5" eb="7">
      <t>キサイ</t>
    </rPh>
    <rPh sb="13" eb="15">
      <t>チュウイ</t>
    </rPh>
    <rPh sb="15" eb="17">
      <t>ジコウ</t>
    </rPh>
    <phoneticPr fontId="2"/>
  </si>
  <si>
    <t>　契約について</t>
    <rPh sb="1" eb="3">
      <t>ケイヤク</t>
    </rPh>
    <phoneticPr fontId="2"/>
  </si>
  <si>
    <t>グループ化（アカウントと同時申込）</t>
    <rPh sb="4" eb="5">
      <t>カ</t>
    </rPh>
    <rPh sb="12" eb="14">
      <t>ドウジ</t>
    </rPh>
    <rPh sb="14" eb="16">
      <t>モウシコミ</t>
    </rPh>
    <phoneticPr fontId="2"/>
  </si>
  <si>
    <t>　　アカウントの追加申込の場合は、基本契約/追加契約のどちらでも選択可能ですが、基本契約を選択すると、既契約の契約IDと別の契約IDで管理されます。</t>
    <phoneticPr fontId="2"/>
  </si>
  <si>
    <t>　　異なる契約ID間のグループ化接続（後述の（３）グループ化有償工事希望参照）は、お受けできませんのでご注意ください。</t>
    <phoneticPr fontId="2"/>
  </si>
  <si>
    <t>（２）お客様番号</t>
    <phoneticPr fontId="2"/>
  </si>
  <si>
    <t>　　既契約の方に送付させていただいているサービス開通通知書に記載されています。</t>
    <phoneticPr fontId="2"/>
  </si>
  <si>
    <t>（３）グループ化有償工事希望</t>
    <phoneticPr fontId="2"/>
  </si>
  <si>
    <t>同じ契約IDで管理されているアカウントIDが異なる操作PC（USBキー）から対象機器への接続、また操作PC（USBキー）から</t>
    <phoneticPr fontId="2"/>
  </si>
  <si>
    <t>アカウントIDが異なる対象機器への接続を可能とします。</t>
    <phoneticPr fontId="2"/>
  </si>
  <si>
    <t>操作PC専用アカウント、対象機器専用アカウントを申し込まれた場合、必ずグループ化が必要となります。</t>
    <phoneticPr fontId="2"/>
  </si>
  <si>
    <t>　　納品時のMC3000のローカルエリア接続はDHCPですが、固定IPアドレス環境に設置される場合は、ご要望に応じて、IPアドレスを設置して納品させていただきます。</t>
    <phoneticPr fontId="2"/>
  </si>
  <si>
    <t>　　設定作業代行（無償）を依頼される場合は、設定データをご記入ください。なお、設定はご購入者様でも可能です。</t>
    <phoneticPr fontId="2"/>
  </si>
  <si>
    <t>　　■保守契約について</t>
    <phoneticPr fontId="2"/>
  </si>
  <si>
    <t xml:space="preserve">　　・通常購入の場合、納品日より1年の無償保証がついてきます。
</t>
    <phoneticPr fontId="2"/>
  </si>
  <si>
    <t>　　・保守対応期限は、納品日より5年間となります。</t>
    <phoneticPr fontId="2"/>
  </si>
  <si>
    <t>　　・スポット保守は対応しておりません。</t>
    <phoneticPr fontId="2"/>
  </si>
  <si>
    <t>　　・保守契約は、連続している必要があります。（たとえば、2年目の保守契約を行わず、3年目の保守契約はできません。）</t>
    <phoneticPr fontId="2"/>
  </si>
  <si>
    <t>　　■保守内容について</t>
    <phoneticPr fontId="2"/>
  </si>
  <si>
    <t>　　・後出しセンドバック対応となります。</t>
    <phoneticPr fontId="2"/>
  </si>
  <si>
    <t>　　　故障原因がお客様の操作に起因すると判明した場合、別途作業費を頂戴させていただくことがございます。</t>
    <phoneticPr fontId="2"/>
  </si>
  <si>
    <t>　　・本体送付時に必要となる送料はお客様にてご負担願います。</t>
    <phoneticPr fontId="2"/>
  </si>
  <si>
    <t>　　・代替機はお貸しできません。</t>
    <phoneticPr fontId="2"/>
  </si>
  <si>
    <t>（１）申込契約種別</t>
    <phoneticPr fontId="2"/>
  </si>
  <si>
    <t>　　「マジックコネクト」サービスを初めてお申込みの場合は基本契約を選択してください。</t>
    <rPh sb="17" eb="18">
      <t>ハジ</t>
    </rPh>
    <phoneticPr fontId="2"/>
  </si>
  <si>
    <t>　　お客様番号は、NTTスマートコネクト株式会社が管理する単位、契約IDはNTTテクノクロス株式会社が管理する単位です。</t>
    <phoneticPr fontId="2"/>
  </si>
  <si>
    <t>　　NTTテクノクロス株式会社による工事を希望される場合のみ、本項目をご選択ください。グループ化の内容は以下となります。</t>
    <phoneticPr fontId="2"/>
  </si>
  <si>
    <t>　　グループ化はアカウント管理者が設定するか、NTTテクノクロス株式会社が実施するか選択できます。</t>
    <phoneticPr fontId="2"/>
  </si>
  <si>
    <t>変更前の内容</t>
    <rPh sb="0" eb="2">
      <t>ヘンコウ</t>
    </rPh>
    <rPh sb="2" eb="3">
      <t>マエ</t>
    </rPh>
    <rPh sb="4" eb="6">
      <t>ナイヨウ</t>
    </rPh>
    <phoneticPr fontId="2"/>
  </si>
  <si>
    <t>2～5年目における保守契約を希望する（任意）</t>
    <rPh sb="3" eb="4">
      <t>ネン</t>
    </rPh>
    <rPh sb="4" eb="5">
      <t>メ</t>
    </rPh>
    <rPh sb="9" eb="11">
      <t>ホシュ</t>
    </rPh>
    <rPh sb="11" eb="13">
      <t>ケイヤク</t>
    </rPh>
    <rPh sb="14" eb="16">
      <t>キボウ</t>
    </rPh>
    <rPh sb="19" eb="21">
      <t>ニンイ</t>
    </rPh>
    <phoneticPr fontId="2"/>
  </si>
  <si>
    <t>※会社印</t>
    <rPh sb="1" eb="2">
      <t>カイ</t>
    </rPh>
    <rPh sb="2" eb="3">
      <t>シャ</t>
    </rPh>
    <phoneticPr fontId="2"/>
  </si>
  <si>
    <t>代理店コード</t>
    <rPh sb="0" eb="3">
      <t>ダイリテン</t>
    </rPh>
    <phoneticPr fontId="2"/>
  </si>
  <si>
    <t>担当者コード</t>
    <rPh sb="0" eb="2">
      <t>タントウ</t>
    </rPh>
    <rPh sb="2" eb="3">
      <t>シャ</t>
    </rPh>
    <phoneticPr fontId="2"/>
  </si>
  <si>
    <t>営業担当者</t>
    <rPh sb="0" eb="2">
      <t>エイギョウ</t>
    </rPh>
    <rPh sb="2" eb="4">
      <t>タントウ</t>
    </rPh>
    <rPh sb="4" eb="5">
      <t>シャ</t>
    </rPh>
    <phoneticPr fontId="2"/>
  </si>
  <si>
    <t>電話番号</t>
    <rPh sb="0" eb="2">
      <t>デンワ</t>
    </rPh>
    <rPh sb="2" eb="4">
      <t>バンゴウ</t>
    </rPh>
    <phoneticPr fontId="2"/>
  </si>
  <si>
    <t>物品送付先情報</t>
    <rPh sb="0" eb="2">
      <t>ブッピン</t>
    </rPh>
    <rPh sb="2" eb="4">
      <t>ソウフ</t>
    </rPh>
    <rPh sb="4" eb="5">
      <t>サキ</t>
    </rPh>
    <rPh sb="5" eb="7">
      <t>ジョウホウ</t>
    </rPh>
    <phoneticPr fontId="2"/>
  </si>
  <si>
    <t>デバイス買い替え（再発行）</t>
    <rPh sb="4" eb="5">
      <t>カ</t>
    </rPh>
    <rPh sb="6" eb="7">
      <t>カ</t>
    </rPh>
    <rPh sb="9" eb="12">
      <t>サイハッコウ</t>
    </rPh>
    <phoneticPr fontId="2"/>
  </si>
  <si>
    <t>　指定する</t>
    <rPh sb="1" eb="3">
      <t>シテイ</t>
    </rPh>
    <phoneticPr fontId="2"/>
  </si>
  <si>
    <r>
      <t>モバイル併用設定が
可能なタイプ</t>
    </r>
    <r>
      <rPr>
        <sz val="7"/>
        <rFont val="メイリオ"/>
        <family val="3"/>
        <charset val="128"/>
      </rPr>
      <t/>
    </r>
    <rPh sb="4" eb="6">
      <t>ヘイヨウ</t>
    </rPh>
    <rPh sb="6" eb="8">
      <t>セッテイ</t>
    </rPh>
    <rPh sb="10" eb="12">
      <t>カノウ</t>
    </rPh>
    <phoneticPr fontId="2"/>
  </si>
  <si>
    <t>EX：</t>
    <phoneticPr fontId="2"/>
  </si>
  <si>
    <t>EXプラス：</t>
    <phoneticPr fontId="2"/>
  </si>
  <si>
    <t>USBキー型</t>
    <rPh sb="5" eb="6">
      <t>カタ</t>
    </rPh>
    <phoneticPr fontId="2"/>
  </si>
  <si>
    <t>アプリ型</t>
    <rPh sb="3" eb="4">
      <t>ガタ</t>
    </rPh>
    <phoneticPr fontId="2"/>
  </si>
  <si>
    <t>アプリ型ライト</t>
    <rPh sb="3" eb="4">
      <t>ガタ</t>
    </rPh>
    <phoneticPr fontId="2"/>
  </si>
  <si>
    <t>TypeA</t>
    <phoneticPr fontId="2"/>
  </si>
  <si>
    <t>TypeA/C</t>
    <phoneticPr fontId="2"/>
  </si>
  <si>
    <t>TypeA</t>
    <phoneticPr fontId="2"/>
  </si>
  <si>
    <t>TypeA/C</t>
    <phoneticPr fontId="2"/>
  </si>
  <si>
    <t>手元端末が３台まで
利用できるタイプ</t>
    <rPh sb="0" eb="4">
      <t>テモトタンマツ</t>
    </rPh>
    <rPh sb="6" eb="7">
      <t>ダイ</t>
    </rPh>
    <rPh sb="10" eb="12">
      <t>リヨウ</t>
    </rPh>
    <phoneticPr fontId="2"/>
  </si>
  <si>
    <t>アプリ型　マジックコネクト　Neo</t>
  </si>
  <si>
    <t>アプリ型ライト　マジックコネクト　Neo</t>
  </si>
  <si>
    <t>------------------------------------------</t>
  </si>
  <si>
    <t>USB型マジックコネクト　標準アカウント NDL (TypeA/C)</t>
  </si>
  <si>
    <t>USB型マジックコネクト　標準アカウント XDL (TypeA/C)</t>
  </si>
  <si>
    <t>USB型マジックコネクト　標準アカウント NDLプラス (TypeA/C)</t>
  </si>
  <si>
    <t>USB型マジックコネクト　標準アカウント XDLプラス (TypeA/C)</t>
  </si>
  <si>
    <t>USB型マジックコネクト　標準アカウント NDL (TypeA)</t>
  </si>
  <si>
    <t>USB型マジックコネクト　標準アカウント XDL (TypeA)</t>
  </si>
  <si>
    <t>USB型マジックコネクト　標準アカウント NDLプラス (TypeA)</t>
  </si>
  <si>
    <t>USB型マジックコネクト　標準アカウント XDLプラス (TypeA)</t>
  </si>
  <si>
    <t>USB型マジックコネクト　操作端末専用アカウント NDL</t>
  </si>
  <si>
    <t>USB型マジックコネクト　操作端末専用アカウント XDL</t>
  </si>
  <si>
    <t>端末認証型マジックコネクト　標準アカウント NDL</t>
  </si>
  <si>
    <t>端末認証型マジックコネクト　標準アカウント XDL</t>
  </si>
  <si>
    <t>端末認証型マジックコネクト　標準アカウント EX</t>
  </si>
  <si>
    <t>端末認証型マジックコネクト　標準アカウント NDLプラス</t>
  </si>
  <si>
    <t>端末認証型マジックコネクト　標準アカウント XDLプラス</t>
  </si>
  <si>
    <t>端末認証型マジックコネクト　標準アカウント EXプラス</t>
  </si>
  <si>
    <t>端末認証型マジックコネクト　操作端末専用アカウント NDL</t>
  </si>
  <si>
    <t>端末認証型マジックコネクト　操作端末専用アカウント XDL</t>
  </si>
  <si>
    <t>端末認証型マジックコネクト　操作端末専用アカウント EX</t>
  </si>
  <si>
    <t>端末認証型マジックコネクト　操作端末専用アカウント NDLプラス</t>
  </si>
  <si>
    <t>端末認証型マジックコネクト　操作端末専用アカウント XDLプラス</t>
  </si>
  <si>
    <t>端末認証型マジックコネクト　操作端末専用アカウント EXプラス</t>
  </si>
  <si>
    <t>（４）MC3000を設置するLAN環境</t>
    <phoneticPr fontId="2"/>
  </si>
  <si>
    <t>（５）MC3000の保守について</t>
    <phoneticPr fontId="2"/>
  </si>
  <si>
    <t>Bizひかりクラウド MagicConnect　サービス利用申込書　ご契約内容（変更）</t>
    <rPh sb="40" eb="42">
      <t>ヘンコウ</t>
    </rPh>
    <phoneticPr fontId="2"/>
  </si>
  <si>
    <t>Bizひかりクラウド MagicConnect　サービス利用申込書　ご契約内容（新規・追加）</t>
    <rPh sb="40" eb="42">
      <t>シンキ</t>
    </rPh>
    <rPh sb="43" eb="45">
      <t>ツイカ</t>
    </rPh>
    <phoneticPr fontId="2"/>
  </si>
  <si>
    <t>基本契約</t>
    <rPh sb="0" eb="4">
      <t>キホンケイヤク</t>
    </rPh>
    <phoneticPr fontId="2"/>
  </si>
  <si>
    <t>追加契約</t>
    <rPh sb="0" eb="4">
      <t>ツイカケイヤク</t>
    </rPh>
    <phoneticPr fontId="2"/>
  </si>
  <si>
    <t>契約</t>
    <phoneticPr fontId="2"/>
  </si>
  <si>
    <t>変更契約</t>
    <rPh sb="0" eb="2">
      <t>ヘンコウ</t>
    </rPh>
    <phoneticPr fontId="2"/>
  </si>
  <si>
    <t>　[5]-1　お申込み情報</t>
    <rPh sb="8" eb="10">
      <t>モウシコ</t>
    </rPh>
    <rPh sb="11" eb="13">
      <t>ジョウホウ</t>
    </rPh>
    <phoneticPr fontId="2"/>
  </si>
  <si>
    <t>[5]Wake On LANコントローラ MC3000　お申込み情報</t>
    <rPh sb="29" eb="31">
      <t>モウシコ</t>
    </rPh>
    <rPh sb="32" eb="34">
      <t>ジョウホウ</t>
    </rPh>
    <phoneticPr fontId="2"/>
  </si>
  <si>
    <t>[6]構成図</t>
    <rPh sb="3" eb="6">
      <t>コウセイズ</t>
    </rPh>
    <phoneticPr fontId="2"/>
  </si>
  <si>
    <t>[7]MagicConnect　変更お申込み情報</t>
    <rPh sb="16" eb="18">
      <t>ヘンコウ</t>
    </rPh>
    <rPh sb="19" eb="21">
      <t>モウシコ</t>
    </rPh>
    <rPh sb="22" eb="24">
      <t>ジョウホウ</t>
    </rPh>
    <phoneticPr fontId="2"/>
  </si>
  <si>
    <t>□</t>
    <phoneticPr fontId="2"/>
  </si>
  <si>
    <t>　[7]-1　タイプ変更、エディション変更、デバイス買い替え</t>
    <rPh sb="10" eb="12">
      <t>ヘンコウ</t>
    </rPh>
    <rPh sb="19" eb="21">
      <t>ヘンコウ</t>
    </rPh>
    <rPh sb="26" eb="27">
      <t>カ</t>
    </rPh>
    <rPh sb="28" eb="29">
      <t>カ</t>
    </rPh>
    <phoneticPr fontId="2"/>
  </si>
  <si>
    <t>　</t>
    <phoneticPr fontId="2"/>
  </si>
  <si>
    <t>数量：</t>
    <rPh sb="0" eb="2">
      <t>スウリョウ</t>
    </rPh>
    <phoneticPr fontId="2"/>
  </si>
  <si>
    <t>数量：</t>
    <phoneticPr fontId="2"/>
  </si>
  <si>
    <t>数量：</t>
    <phoneticPr fontId="2"/>
  </si>
  <si>
    <t>USB型　マジックコネクト　Neo (TypeA/C)</t>
    <phoneticPr fontId="2"/>
  </si>
  <si>
    <t>USB型　マジックコネクト　Neo (TypeA)</t>
    <phoneticPr fontId="2"/>
  </si>
  <si>
    <t>USB型</t>
    <rPh sb="3" eb="4">
      <t>カタ</t>
    </rPh>
    <phoneticPr fontId="2"/>
  </si>
  <si>
    <t>マジックコネクト・ネオ</t>
    <phoneticPr fontId="2"/>
  </si>
  <si>
    <t>マジックコネクト （従来モデル）</t>
    <rPh sb="10" eb="12">
      <t>ジュウライ</t>
    </rPh>
    <phoneticPr fontId="2"/>
  </si>
  <si>
    <t>契約内容</t>
    <rPh sb="0" eb="4">
      <t>ケイヤクナイヨウ</t>
    </rPh>
    <phoneticPr fontId="2"/>
  </si>
  <si>
    <t>下記右記「MagicConnect Neo 移行」時の注意事項 を確認しました。</t>
    <rPh sb="0" eb="2">
      <t>カキ</t>
    </rPh>
    <phoneticPr fontId="2"/>
  </si>
  <si>
    <t xml:space="preserve">「MagicConnect Neo 移行」時の注意事項  </t>
    <rPh sb="18" eb="20">
      <t>イコウ</t>
    </rPh>
    <rPh sb="21" eb="22">
      <t>ジ</t>
    </rPh>
    <rPh sb="23" eb="25">
      <t>チュウイ</t>
    </rPh>
    <rPh sb="25" eb="27">
      <t>ジコウ</t>
    </rPh>
    <phoneticPr fontId="72"/>
  </si>
  <si>
    <t>MagicConnect Neo（以下「Neo」と略） は従来モデルMagicConnect と比べて以下のような特長を持っています。
移行にあたっては、以下の内容をご確認いただき、同意されたうえでお申込みが必要です。
ご不明な点はホームページなどをご確認ください。</t>
    <rPh sb="17" eb="19">
      <t>イカ</t>
    </rPh>
    <rPh sb="25" eb="26">
      <t>リャク</t>
    </rPh>
    <rPh sb="48" eb="49">
      <t>クラ</t>
    </rPh>
    <rPh sb="51" eb="53">
      <t>イカ</t>
    </rPh>
    <rPh sb="57" eb="59">
      <t>トクチョウ</t>
    </rPh>
    <rPh sb="60" eb="61">
      <t>モ</t>
    </rPh>
    <rPh sb="68" eb="70">
      <t>イコウ</t>
    </rPh>
    <rPh sb="77" eb="79">
      <t>イカ</t>
    </rPh>
    <rPh sb="80" eb="82">
      <t>ナイヨウ</t>
    </rPh>
    <rPh sb="84" eb="86">
      <t>カクニン</t>
    </rPh>
    <rPh sb="91" eb="93">
      <t>ドウイ</t>
    </rPh>
    <rPh sb="100" eb="102">
      <t>モウシコ</t>
    </rPh>
    <rPh sb="104" eb="106">
      <t>ヒツヨウ</t>
    </rPh>
    <rPh sb="111" eb="113">
      <t>フメイ</t>
    </rPh>
    <rPh sb="114" eb="115">
      <t>テン</t>
    </rPh>
    <rPh sb="126" eb="128">
      <t>カクニン</t>
    </rPh>
    <phoneticPr fontId="72"/>
  </si>
  <si>
    <t>■ラインナップとエディションの対応</t>
  </si>
  <si>
    <t>■引き継がれる情報（従来モデルMagicConnect → MagicConnect Neo）</t>
  </si>
  <si>
    <t>区分</t>
    <rPh sb="0" eb="2">
      <t>クブン</t>
    </rPh>
    <phoneticPr fontId="72"/>
  </si>
  <si>
    <t>項目名</t>
    <rPh sb="0" eb="3">
      <t>コウモクメイ</t>
    </rPh>
    <phoneticPr fontId="72"/>
  </si>
  <si>
    <t>説明</t>
    <rPh sb="0" eb="2">
      <t>セツメイ</t>
    </rPh>
    <phoneticPr fontId="72"/>
  </si>
  <si>
    <t>引き継がれる情報</t>
    <rPh sb="0" eb="1">
      <t>ヒ</t>
    </rPh>
    <rPh sb="2" eb="3">
      <t>ツ</t>
    </rPh>
    <rPh sb="6" eb="8">
      <t>ジョウホウ</t>
    </rPh>
    <phoneticPr fontId="72"/>
  </si>
  <si>
    <t>引き継がれない情報</t>
    <rPh sb="0" eb="1">
      <t>ヒ</t>
    </rPh>
    <rPh sb="2" eb="3">
      <t>ツ</t>
    </rPh>
    <rPh sb="7" eb="9">
      <t>ジョウホウ</t>
    </rPh>
    <phoneticPr fontId="72"/>
  </si>
  <si>
    <t>■従来モデルMagicConnect と MagicConnect Neoの主な違い</t>
    <phoneticPr fontId="2"/>
  </si>
  <si>
    <t>（※バージョンアップにより内容が異なる場合があります。最新情報はホームページやマニュアルなどをご確認ください）</t>
    <phoneticPr fontId="2"/>
  </si>
  <si>
    <t>項目</t>
    <rPh sb="0" eb="2">
      <t>コウモク</t>
    </rPh>
    <phoneticPr fontId="72"/>
  </si>
  <si>
    <t>従来モデルMagicConnect</t>
    <rPh sb="0" eb="2">
      <t>ジュウライ</t>
    </rPh>
    <phoneticPr fontId="72"/>
  </si>
  <si>
    <t>MagicConnect Neo</t>
    <phoneticPr fontId="72"/>
  </si>
  <si>
    <t>説明（Neo）</t>
    <rPh sb="0" eb="2">
      <t>セツメイ</t>
    </rPh>
    <phoneticPr fontId="72"/>
  </si>
  <si>
    <t>○</t>
    <phoneticPr fontId="72"/>
  </si>
  <si>
    <t>-</t>
    <phoneticPr fontId="72"/>
  </si>
  <si>
    <t>Windows Homeエディションへの接続
（対象機器側）</t>
    <rPh sb="20" eb="22">
      <t>セツゾク</t>
    </rPh>
    <rPh sb="24" eb="26">
      <t>タイショウ</t>
    </rPh>
    <rPh sb="26" eb="28">
      <t>キキ</t>
    </rPh>
    <rPh sb="28" eb="29">
      <t>ガワ</t>
    </rPh>
    <phoneticPr fontId="72"/>
  </si>
  <si>
    <t>○</t>
    <phoneticPr fontId="72"/>
  </si>
  <si>
    <t>-</t>
    <phoneticPr fontId="72"/>
  </si>
  <si>
    <t>対象機器側（操作される側PC）のOS はWindows Homeエディションには未対応</t>
    <rPh sb="0" eb="2">
      <t>タイショウ</t>
    </rPh>
    <rPh sb="2" eb="4">
      <t>キキ</t>
    </rPh>
    <rPh sb="4" eb="5">
      <t>ガワ</t>
    </rPh>
    <rPh sb="6" eb="8">
      <t>ソウサ</t>
    </rPh>
    <rPh sb="11" eb="12">
      <t>ガワ</t>
    </rPh>
    <rPh sb="40" eb="41">
      <t>ミ</t>
    </rPh>
    <rPh sb="41" eb="43">
      <t>タイオウ</t>
    </rPh>
    <phoneticPr fontId="72"/>
  </si>
  <si>
    <t>MC Assist（端末認証型のサブパッケージ）</t>
    <phoneticPr fontId="72"/>
  </si>
  <si>
    <t>○</t>
    <phoneticPr fontId="72"/>
  </si>
  <si>
    <t>MACアドレス制限機能</t>
    <phoneticPr fontId="72"/>
  </si>
  <si>
    <t>-</t>
    <phoneticPr fontId="72"/>
  </si>
  <si>
    <t>管理機能ログイン時のワンタイムパスワード</t>
    <rPh sb="0" eb="4">
      <t>カンリキノウ</t>
    </rPh>
    <rPh sb="8" eb="9">
      <t>ジ</t>
    </rPh>
    <phoneticPr fontId="72"/>
  </si>
  <si>
    <t>-</t>
    <phoneticPr fontId="72"/>
  </si>
  <si>
    <t>管理機能ログオン時のワンタイムパスワードの併用には未対応</t>
    <rPh sb="0" eb="4">
      <t>カンリキノウ</t>
    </rPh>
    <rPh sb="8" eb="9">
      <t>ジ</t>
    </rPh>
    <rPh sb="21" eb="23">
      <t>ヘイヨウ</t>
    </rPh>
    <rPh sb="25" eb="28">
      <t>ミタイオウ</t>
    </rPh>
    <phoneticPr fontId="72"/>
  </si>
  <si>
    <t>Proxy NTLM認証</t>
    <rPh sb="10" eb="12">
      <t>ニンショウ</t>
    </rPh>
    <phoneticPr fontId="72"/>
  </si>
  <si>
    <t>Proxy接続時のNTLM認証には未対応</t>
    <rPh sb="5" eb="7">
      <t>セツゾク</t>
    </rPh>
    <rPh sb="7" eb="8">
      <t>ジ</t>
    </rPh>
    <rPh sb="13" eb="15">
      <t>ニンショウ</t>
    </rPh>
    <rPh sb="17" eb="20">
      <t>ミタイオウ</t>
    </rPh>
    <phoneticPr fontId="72"/>
  </si>
  <si>
    <t>対象機器プログラムの種類</t>
    <rPh sb="0" eb="4">
      <t>タイショウキキ</t>
    </rPh>
    <rPh sb="10" eb="12">
      <t>シュルイ</t>
    </rPh>
    <phoneticPr fontId="72"/>
  </si>
  <si>
    <t>2種類</t>
    <rPh sb="1" eb="3">
      <t>シュルイ</t>
    </rPh>
    <phoneticPr fontId="72"/>
  </si>
  <si>
    <t>1種類</t>
    <rPh sb="1" eb="3">
      <t>シュルイ</t>
    </rPh>
    <phoneticPr fontId="72"/>
  </si>
  <si>
    <t>対象機器側にインストールするプログラムが1種類の提供になります</t>
    <rPh sb="0" eb="5">
      <t>タイショウキキガワ</t>
    </rPh>
    <rPh sb="21" eb="23">
      <t>シュルイ</t>
    </rPh>
    <rPh sb="24" eb="26">
      <t>テイキョウ</t>
    </rPh>
    <phoneticPr fontId="72"/>
  </si>
  <si>
    <t>WOLコントローラ対応</t>
    <rPh sb="9" eb="11">
      <t>タイオウ</t>
    </rPh>
    <phoneticPr fontId="72"/>
  </si>
  <si>
    <t>第1世代～第4世代</t>
    <rPh sb="0" eb="1">
      <t>ダイ</t>
    </rPh>
    <rPh sb="2" eb="4">
      <t>セダイ</t>
    </rPh>
    <rPh sb="5" eb="6">
      <t>ダイ</t>
    </rPh>
    <rPh sb="7" eb="9">
      <t>セダイ</t>
    </rPh>
    <phoneticPr fontId="72"/>
  </si>
  <si>
    <t>第4世代</t>
    <rPh sb="0" eb="1">
      <t>ダイ</t>
    </rPh>
    <rPh sb="2" eb="4">
      <t>セダイ</t>
    </rPh>
    <phoneticPr fontId="72"/>
  </si>
  <si>
    <t>横置きタイプの第4世代に対応</t>
    <rPh sb="0" eb="2">
      <t>ヨコオ</t>
    </rPh>
    <rPh sb="7" eb="8">
      <t>ダイ</t>
    </rPh>
    <rPh sb="9" eb="11">
      <t>セダイ</t>
    </rPh>
    <rPh sb="12" eb="14">
      <t>タイオウ</t>
    </rPh>
    <phoneticPr fontId="72"/>
  </si>
  <si>
    <t>マジックコネクトサーバへの多重接続</t>
    <rPh sb="13" eb="17">
      <t>タジュウセツゾク</t>
    </rPh>
    <phoneticPr fontId="72"/>
  </si>
  <si>
    <t>接続中のコネクションを優先</t>
    <rPh sb="0" eb="3">
      <t>セツゾクチュウ</t>
    </rPh>
    <rPh sb="11" eb="13">
      <t>ユウセン</t>
    </rPh>
    <phoneticPr fontId="72"/>
  </si>
  <si>
    <t>追加接続のコネクションを優先</t>
    <rPh sb="0" eb="2">
      <t>ツイカ</t>
    </rPh>
    <rPh sb="2" eb="4">
      <t>セツゾク</t>
    </rPh>
    <rPh sb="12" eb="14">
      <t>ユウセン</t>
    </rPh>
    <phoneticPr fontId="72"/>
  </si>
  <si>
    <t>最後に接続したものが有効になります</t>
    <rPh sb="0" eb="2">
      <t>サイゴ</t>
    </rPh>
    <rPh sb="3" eb="5">
      <t>セツゾク</t>
    </rPh>
    <rPh sb="10" eb="12">
      <t>ユウコウ</t>
    </rPh>
    <phoneticPr fontId="72"/>
  </si>
  <si>
    <t>中継サーバへの接続</t>
    <rPh sb="0" eb="2">
      <t>チュウケイ</t>
    </rPh>
    <rPh sb="7" eb="9">
      <t>セツゾク</t>
    </rPh>
    <phoneticPr fontId="72"/>
  </si>
  <si>
    <t>固定</t>
    <rPh sb="0" eb="2">
      <t>コテイ</t>
    </rPh>
    <phoneticPr fontId="72"/>
  </si>
  <si>
    <t>可変</t>
    <rPh sb="0" eb="2">
      <t>カヘン</t>
    </rPh>
    <phoneticPr fontId="72"/>
  </si>
  <si>
    <t>10個程度のIPアドレスへの接続が発生</t>
    <rPh sb="2" eb="3">
      <t>コ</t>
    </rPh>
    <rPh sb="3" eb="5">
      <t>テイド</t>
    </rPh>
    <rPh sb="14" eb="16">
      <t>セツゾク</t>
    </rPh>
    <rPh sb="17" eb="19">
      <t>ハッセイ</t>
    </rPh>
    <phoneticPr fontId="72"/>
  </si>
  <si>
    <t>EXエディションの印刷動作</t>
    <rPh sb="9" eb="13">
      <t>インサツドウサ</t>
    </rPh>
    <phoneticPr fontId="72"/>
  </si>
  <si>
    <t>要検証</t>
    <rPh sb="0" eb="3">
      <t>ヨウケンショウ</t>
    </rPh>
    <phoneticPr fontId="72"/>
  </si>
  <si>
    <t>高負荷時の負荷分散</t>
    <rPh sb="0" eb="4">
      <t>コウフカジ</t>
    </rPh>
    <rPh sb="5" eb="9">
      <t>フカブンサン</t>
    </rPh>
    <phoneticPr fontId="72"/>
  </si>
  <si>
    <t>○</t>
    <phoneticPr fontId="72"/>
  </si>
  <si>
    <t>◎</t>
    <phoneticPr fontId="72"/>
  </si>
  <si>
    <t>負荷に応じて動的にリソースが拡張する高可用性を実現</t>
    <rPh sb="0" eb="2">
      <t>フカ</t>
    </rPh>
    <rPh sb="3" eb="4">
      <t>オウ</t>
    </rPh>
    <rPh sb="6" eb="8">
      <t>ドウテキ</t>
    </rPh>
    <rPh sb="14" eb="16">
      <t>カクチョウ</t>
    </rPh>
    <rPh sb="18" eb="22">
      <t>コウカヨウセイ</t>
    </rPh>
    <rPh sb="23" eb="25">
      <t>ジツゲン</t>
    </rPh>
    <phoneticPr fontId="72"/>
  </si>
  <si>
    <t>利用可能な手元端末とOS（１）</t>
    <rPh sb="0" eb="4">
      <t>リヨウカノウ</t>
    </rPh>
    <rPh sb="5" eb="7">
      <t>テモト</t>
    </rPh>
    <rPh sb="7" eb="9">
      <t>タンマツ</t>
    </rPh>
    <phoneticPr fontId="72"/>
  </si>
  <si>
    <t>【USB型】
任意のWindowsPC と
1台のスマートデバイス（iOS/Android）</t>
    <rPh sb="4" eb="5">
      <t>ガタ</t>
    </rPh>
    <rPh sb="7" eb="9">
      <t>ニンイ</t>
    </rPh>
    <rPh sb="23" eb="24">
      <t>ダイ</t>
    </rPh>
    <phoneticPr fontId="72"/>
  </si>
  <si>
    <t>【USB型】
任意のWindowsPC と
2台の端末（Win/Mac/iOS/Android）</t>
    <rPh sb="4" eb="5">
      <t>ガタ</t>
    </rPh>
    <rPh sb="7" eb="9">
      <t>ニンイ</t>
    </rPh>
    <rPh sb="23" eb="24">
      <t>ダイ</t>
    </rPh>
    <rPh sb="25" eb="27">
      <t>タンマツ</t>
    </rPh>
    <phoneticPr fontId="72"/>
  </si>
  <si>
    <t>利用者のデバイス環境に応じた幅広い対応を実現</t>
    <rPh sb="0" eb="3">
      <t>リヨウシャ</t>
    </rPh>
    <rPh sb="8" eb="10">
      <t>カンキョウ</t>
    </rPh>
    <rPh sb="11" eb="12">
      <t>オウ</t>
    </rPh>
    <rPh sb="14" eb="16">
      <t>ハバヒロ</t>
    </rPh>
    <rPh sb="17" eb="19">
      <t>タイオウ</t>
    </rPh>
    <rPh sb="20" eb="22">
      <t>ジツゲン</t>
    </rPh>
    <phoneticPr fontId="72"/>
  </si>
  <si>
    <t>利用可能な手元端末とOS（２）</t>
    <rPh sb="0" eb="4">
      <t>リヨウカノウ</t>
    </rPh>
    <rPh sb="5" eb="7">
      <t>テモト</t>
    </rPh>
    <rPh sb="7" eb="9">
      <t>タンマツ</t>
    </rPh>
    <phoneticPr fontId="72"/>
  </si>
  <si>
    <t>【端末認証型】
1台のWindowsPC と
1台のスマートデバイス（iOS/Android）</t>
    <rPh sb="1" eb="3">
      <t>タンマツ</t>
    </rPh>
    <rPh sb="3" eb="5">
      <t>ニンショウ</t>
    </rPh>
    <rPh sb="5" eb="6">
      <t>ガタ</t>
    </rPh>
    <rPh sb="9" eb="10">
      <t>ダイ</t>
    </rPh>
    <rPh sb="24" eb="25">
      <t>ダイ</t>
    </rPh>
    <phoneticPr fontId="72"/>
  </si>
  <si>
    <t>【アプリ型】
3台の端末（Win/Mac/iOS/Android）</t>
    <rPh sb="4" eb="5">
      <t>ガタ</t>
    </rPh>
    <rPh sb="8" eb="9">
      <t>ダイ</t>
    </rPh>
    <rPh sb="10" eb="12">
      <t>タンマツ</t>
    </rPh>
    <phoneticPr fontId="72"/>
  </si>
  <si>
    <t>利用可能な手元端末とOS（３）</t>
    <rPh sb="0" eb="4">
      <t>リヨウカノウ</t>
    </rPh>
    <rPh sb="5" eb="7">
      <t>テモト</t>
    </rPh>
    <rPh sb="7" eb="9">
      <t>タンマツ</t>
    </rPh>
    <phoneticPr fontId="72"/>
  </si>
  <si>
    <t>【モバイル】
1台のパソコン（Win/Mac）</t>
    <rPh sb="8" eb="9">
      <t>ダイ</t>
    </rPh>
    <phoneticPr fontId="72"/>
  </si>
  <si>
    <t>【アプリ型ライト】
1台の端末（Win/Mac/iOS/Android）</t>
    <rPh sb="4" eb="5">
      <t>ガタ</t>
    </rPh>
    <rPh sb="11" eb="12">
      <t>ダイ</t>
    </rPh>
    <rPh sb="13" eb="15">
      <t>タンマツ</t>
    </rPh>
    <phoneticPr fontId="72"/>
  </si>
  <si>
    <t>利用可能な手元端末とOS（４）</t>
    <rPh sb="0" eb="4">
      <t>リヨウカノウ</t>
    </rPh>
    <rPh sb="5" eb="7">
      <t>テモト</t>
    </rPh>
    <rPh sb="7" eb="9">
      <t>タンマツ</t>
    </rPh>
    <phoneticPr fontId="72"/>
  </si>
  <si>
    <t>【モバイル】
1台のスマートデバイス（iOS/Android）</t>
    <rPh sb="8" eb="9">
      <t>ダイ</t>
    </rPh>
    <phoneticPr fontId="72"/>
  </si>
  <si>
    <t>機能追加（１）管理者アカウント</t>
    <rPh sb="0" eb="2">
      <t>キノウ</t>
    </rPh>
    <rPh sb="2" eb="4">
      <t>ツイカ</t>
    </rPh>
    <rPh sb="7" eb="10">
      <t>カンリシャ</t>
    </rPh>
    <phoneticPr fontId="72"/>
  </si>
  <si>
    <t>〇</t>
    <phoneticPr fontId="72"/>
  </si>
  <si>
    <t>◎</t>
    <phoneticPr fontId="72"/>
  </si>
  <si>
    <t>サブアカウント管理者を新設</t>
    <rPh sb="7" eb="10">
      <t>カンリシャ</t>
    </rPh>
    <rPh sb="11" eb="13">
      <t>シンセツ</t>
    </rPh>
    <phoneticPr fontId="72"/>
  </si>
  <si>
    <t>機能追加（２）管理者の操作記録</t>
    <rPh sb="0" eb="2">
      <t>キノウ</t>
    </rPh>
    <rPh sb="2" eb="4">
      <t>ツイカ</t>
    </rPh>
    <rPh sb="7" eb="10">
      <t>カンリシャ</t>
    </rPh>
    <rPh sb="11" eb="15">
      <t>ソウサキロク</t>
    </rPh>
    <phoneticPr fontId="72"/>
  </si>
  <si>
    <t>◎</t>
    <phoneticPr fontId="72"/>
  </si>
  <si>
    <t>管理機能の各種操作の履歴を記録
（調査や監査対応時に有効）</t>
    <rPh sb="0" eb="4">
      <t>カンリキノウ</t>
    </rPh>
    <rPh sb="5" eb="9">
      <t>カクシュソウサ</t>
    </rPh>
    <rPh sb="10" eb="12">
      <t>リレキ</t>
    </rPh>
    <rPh sb="13" eb="15">
      <t>キロク</t>
    </rPh>
    <rPh sb="17" eb="19">
      <t>チョウサ</t>
    </rPh>
    <rPh sb="20" eb="24">
      <t>カンサタイオウ</t>
    </rPh>
    <rPh sb="24" eb="25">
      <t>ジ</t>
    </rPh>
    <rPh sb="26" eb="28">
      <t>ユウコウ</t>
    </rPh>
    <phoneticPr fontId="72"/>
  </si>
  <si>
    <t>機能追加（３）管理者の通信制御</t>
    <rPh sb="0" eb="2">
      <t>キノウ</t>
    </rPh>
    <rPh sb="2" eb="4">
      <t>ツイカ</t>
    </rPh>
    <rPh sb="7" eb="10">
      <t>カンリシャ</t>
    </rPh>
    <rPh sb="11" eb="15">
      <t>ツウシンセイギョ</t>
    </rPh>
    <phoneticPr fontId="72"/>
  </si>
  <si>
    <t>-</t>
    <phoneticPr fontId="72"/>
  </si>
  <si>
    <t>◎</t>
    <phoneticPr fontId="72"/>
  </si>
  <si>
    <t>管理者による特定通信の切断機能を実装</t>
    <rPh sb="0" eb="3">
      <t>カンリシャ</t>
    </rPh>
    <rPh sb="6" eb="10">
      <t>トクテイツウシン</t>
    </rPh>
    <rPh sb="11" eb="15">
      <t>セツダンキノウ</t>
    </rPh>
    <rPh sb="16" eb="18">
      <t>ジッソウ</t>
    </rPh>
    <phoneticPr fontId="72"/>
  </si>
  <si>
    <t>制限される機能</t>
    <rPh sb="0" eb="2">
      <t>セイゲン</t>
    </rPh>
    <rPh sb="5" eb="7">
      <t>キノウ</t>
    </rPh>
    <phoneticPr fontId="2"/>
  </si>
  <si>
    <t>動作が異なる機能</t>
    <rPh sb="0" eb="2">
      <t>ドウサ</t>
    </rPh>
    <rPh sb="3" eb="4">
      <t>コト</t>
    </rPh>
    <rPh sb="6" eb="8">
      <t>キノウ</t>
    </rPh>
    <phoneticPr fontId="2"/>
  </si>
  <si>
    <t>拡充された機能</t>
    <phoneticPr fontId="2"/>
  </si>
  <si>
    <t>例）msmb123456a00001abcd</t>
    <phoneticPr fontId="2"/>
  </si>
  <si>
    <t>Bizひかりクラウド MagicConnect　サービス利用申込書　ご契約内容（移行）</t>
    <rPh sb="40" eb="42">
      <t>イコウ</t>
    </rPh>
    <phoneticPr fontId="2"/>
  </si>
  <si>
    <t>契約IDにひもづく全てのアカウントを移行します</t>
    <rPh sb="0" eb="2">
      <t>ケイヤク</t>
    </rPh>
    <rPh sb="9" eb="10">
      <t>スベ</t>
    </rPh>
    <rPh sb="18" eb="20">
      <t>イコウ</t>
    </rPh>
    <phoneticPr fontId="2"/>
  </si>
  <si>
    <t>Bizひかりクラウド MagicConnect　サービス利用申込書　契約者情報（新規・追加 / 変更 / 移行）</t>
    <rPh sb="34" eb="36">
      <t>ケイヤク</t>
    </rPh>
    <rPh sb="36" eb="37">
      <t>シャ</t>
    </rPh>
    <rPh sb="37" eb="39">
      <t>ジョウホウ</t>
    </rPh>
    <rPh sb="40" eb="42">
      <t>シンキ</t>
    </rPh>
    <rPh sb="43" eb="45">
      <t>ツイカ</t>
    </rPh>
    <rPh sb="48" eb="50">
      <t>ヘンコウ</t>
    </rPh>
    <rPh sb="53" eb="55">
      <t>イコウ</t>
    </rPh>
    <phoneticPr fontId="2"/>
  </si>
  <si>
    <t>Bizひかりクラウド　MagicConnect サービス利用申込書（新規・追加 / 変更 / 移行）</t>
    <rPh sb="28" eb="30">
      <t>リヨウ</t>
    </rPh>
    <rPh sb="30" eb="33">
      <t>モウシコミショ</t>
    </rPh>
    <rPh sb="34" eb="36">
      <t>シンキ</t>
    </rPh>
    <rPh sb="37" eb="39">
      <t>ツイカ</t>
    </rPh>
    <rPh sb="42" eb="44">
      <t>ヘンコウ</t>
    </rPh>
    <rPh sb="47" eb="49">
      <t>イコウ</t>
    </rPh>
    <phoneticPr fontId="2"/>
  </si>
  <si>
    <t>Ver1.5</t>
    <phoneticPr fontId="2"/>
  </si>
  <si>
    <t>　本申請書にご記入いただく個人情報の取り扱いについて</t>
    <phoneticPr fontId="2"/>
  </si>
  <si>
    <t>■ 利用の目的</t>
    <rPh sb="2" eb="4">
      <t>リヨウ</t>
    </rPh>
    <rPh sb="5" eb="7">
      <t>モクテキ</t>
    </rPh>
    <phoneticPr fontId="2"/>
  </si>
  <si>
    <t>当社にご提供いただいた一般個人情報（個人番号を含まない個人情報）の利用目的は以下のとおりです。なお、通話内容の確認や応対品質の評価・研修を</t>
    <phoneticPr fontId="2"/>
  </si>
  <si>
    <t>通じて顧客満足の向上を図るために、お客さまとの通話内容を書面、音声又は電子的方法により記録させていただくことがあります。</t>
    <phoneticPr fontId="2"/>
  </si>
  <si>
    <t>　　　　※個人情報の定義詳細につきましては、当社「個人情報保護ポリシー」（以下リンク）を参照願います。
　　</t>
    <phoneticPr fontId="2"/>
  </si>
  <si>
    <t>　　　　　（https://www.nttsmc.com/policy.html）
　　</t>
    <phoneticPr fontId="2"/>
  </si>
  <si>
    <t>　　・お客さまの本人確認・与信管理</t>
    <phoneticPr fontId="2"/>
  </si>
  <si>
    <t>　　・お問合せへの回答、ご請求いただいた資料の送付</t>
    <phoneticPr fontId="2"/>
  </si>
  <si>
    <t>　　・サービス等の提供等</t>
    <phoneticPr fontId="2"/>
  </si>
  <si>
    <t>　　・サービス等の料金の計算および請求</t>
    <phoneticPr fontId="2"/>
  </si>
  <si>
    <t>　　・データセンタのセキュリティ維持</t>
    <phoneticPr fontId="2"/>
  </si>
  <si>
    <t>　　・これらに係るお客さまへのご連絡</t>
    <phoneticPr fontId="2"/>
  </si>
  <si>
    <t>　　・その他利用規約等に基づく契約内容の実施に必要となる範囲</t>
    <phoneticPr fontId="2"/>
  </si>
  <si>
    <t>　　・サービス等のご紹介・ご提案・コンサルティング</t>
    <phoneticPr fontId="2"/>
  </si>
  <si>
    <t>　　・お客さまの紹介のお願い、謝礼等の各種郵便物の送付</t>
    <phoneticPr fontId="2"/>
  </si>
  <si>
    <t>　　・アンケート調査協力依頼の送付</t>
    <phoneticPr fontId="2"/>
  </si>
  <si>
    <t>　　・サービス等の品質改善、ＣＳ向上</t>
    <phoneticPr fontId="2"/>
  </si>
  <si>
    <t>　　・サービス等の分析・企画・開発・実験</t>
    <phoneticPr fontId="2"/>
  </si>
  <si>
    <t>　　・サービス等を提供するための設備の管理・改善</t>
    <phoneticPr fontId="2"/>
  </si>
  <si>
    <t>　　・そのサービス等に係る業務の遂行に必要な範囲</t>
    <phoneticPr fontId="2"/>
  </si>
  <si>
    <t>なお、お客さまとのサービス等に係る契約が解除等された後においても、上記の利用目的の範囲内で一般個人情報を利用することがあります。</t>
    <phoneticPr fontId="2"/>
  </si>
  <si>
    <t>※ サービス等とは</t>
    <phoneticPr fontId="2"/>
  </si>
  <si>
    <t>　　・ハウジングサービス、クラウドサービス、ストリーミングサービスを始めとしたプラットフォームサービス</t>
    <phoneticPr fontId="2"/>
  </si>
  <si>
    <t>　　・情報通信システム（関連するソフトウェア・機器を含む）の開発、保守の受託および販売、賃貸</t>
    <phoneticPr fontId="2"/>
  </si>
  <si>
    <t>　　・通信ネットワークを利用した各種情報提供サービス、情報処理サービス、広告宣伝に関する業務および代理業務</t>
    <phoneticPr fontId="2"/>
  </si>
  <si>
    <t>　　・通信ネットワークを利用した商取引の決済処理に関する業務及びその受託及び代行</t>
    <phoneticPr fontId="2"/>
  </si>
  <si>
    <t>　　・著作権、意匠権、商標権及び工業所有権の取得、販売、使用許諾及びその管理運用</t>
    <phoneticPr fontId="2"/>
  </si>
  <si>
    <t>　　・前各号に関する調査・研究・研修及びコンサルティングの受託</t>
    <phoneticPr fontId="2"/>
  </si>
  <si>
    <t>　　・前各号に付帯又は関連する一切の業務</t>
    <phoneticPr fontId="2"/>
  </si>
  <si>
    <t>※ サービス等の提供とは</t>
    <phoneticPr fontId="2"/>
  </si>
  <si>
    <t>　　　サービス等の提供の開始、保守、故障対応、変更、解除、譲渡、承継、提供停止、提供中止等を含みます。以下において同様とします。</t>
    <phoneticPr fontId="2"/>
  </si>
  <si>
    <t>■ 個人情報保護管理責任者および連絡先</t>
    <phoneticPr fontId="2"/>
  </si>
  <si>
    <t>　個人情報保護管理責任者の職名　　　：エヌ・ティ・ティ・スマートコネクト株式会社、経営企画部長</t>
    <phoneticPr fontId="2"/>
  </si>
  <si>
    <t>　一般個人情報の苦情等についての連絡先　：kojin@nttsmc.com</t>
    <phoneticPr fontId="2"/>
  </si>
  <si>
    <t>■一般個人情報の共同利用</t>
    <rPh sb="1" eb="3">
      <t>イッパン</t>
    </rPh>
    <rPh sb="3" eb="5">
      <t>コジン</t>
    </rPh>
    <rPh sb="5" eb="7">
      <t>ジョウホウ</t>
    </rPh>
    <rPh sb="8" eb="10">
      <t>キョウドウ</t>
    </rPh>
    <rPh sb="10" eb="12">
      <t>リヨウ</t>
    </rPh>
    <phoneticPr fontId="2"/>
  </si>
  <si>
    <t>当社は、以下のとおり個人情報を個人情報保護法第23条第5項第3号の規定に基づき、共同利用します。</t>
    <rPh sb="0" eb="2">
      <t>トウシャ</t>
    </rPh>
    <rPh sb="4" eb="6">
      <t>イカ</t>
    </rPh>
    <rPh sb="10" eb="12">
      <t>コジン</t>
    </rPh>
    <rPh sb="12" eb="14">
      <t>ジョウホウ</t>
    </rPh>
    <rPh sb="15" eb="17">
      <t>コジン</t>
    </rPh>
    <rPh sb="17" eb="19">
      <t>ジョウホウ</t>
    </rPh>
    <rPh sb="19" eb="21">
      <t>ホゴ</t>
    </rPh>
    <rPh sb="21" eb="22">
      <t>ホウ</t>
    </rPh>
    <rPh sb="22" eb="23">
      <t>ダイ</t>
    </rPh>
    <rPh sb="25" eb="26">
      <t>ジョウ</t>
    </rPh>
    <rPh sb="26" eb="27">
      <t>ダイ</t>
    </rPh>
    <rPh sb="28" eb="29">
      <t>コウ</t>
    </rPh>
    <rPh sb="29" eb="30">
      <t>ダイ</t>
    </rPh>
    <rPh sb="31" eb="32">
      <t>ゴウ</t>
    </rPh>
    <rPh sb="33" eb="35">
      <t>キテイ</t>
    </rPh>
    <rPh sb="36" eb="37">
      <t>モト</t>
    </rPh>
    <rPh sb="40" eb="42">
      <t>キョウドウ</t>
    </rPh>
    <rPh sb="42" eb="44">
      <t>リヨウ</t>
    </rPh>
    <phoneticPr fontId="2"/>
  </si>
  <si>
    <t>（1）共同して利用される個人情報の項目</t>
    <phoneticPr fontId="2"/>
  </si>
  <si>
    <t>　・お客さまがお申込又はご利用のサービス等の名称、内容、申込、提供開始、休廃止等の日付等</t>
    <phoneticPr fontId="2"/>
  </si>
  <si>
    <t>　・お客さまの氏名、住所、電話番号、メールアドレス等</t>
    <phoneticPr fontId="2"/>
  </si>
  <si>
    <t>　・お客さまの連絡先（氏名、住所、電話番号、メールアドレス等）</t>
    <phoneticPr fontId="2"/>
  </si>
  <si>
    <t>　・故障対応に必要となる故障対応状況、故障履歴情報、利用設備情報等</t>
    <phoneticPr fontId="2"/>
  </si>
  <si>
    <t>　・料金請求先の氏名、住所、電話番号等、料金請求に必要となる金融機関の口座番号及び口座名義、クレジット カード番号並びに過去における</t>
    <phoneticPr fontId="2"/>
  </si>
  <si>
    <t>　　料金の請求及び支払状況等</t>
    <phoneticPr fontId="2"/>
  </si>
  <si>
    <t>　・お客さまの本人確認のためにご提示いただいた書面に記載の情報、又は公共機関又は信用情報機関等、第三者から適法に取得する情報のうち</t>
    <phoneticPr fontId="2"/>
  </si>
  <si>
    <t>　　個人情報に該当する項目</t>
    <phoneticPr fontId="2"/>
  </si>
  <si>
    <t>　・その他お客さまによる当社サービス等のお申込等に際して当社が取り扱うこととなる情報のうち個人情報に該当する項目</t>
    <phoneticPr fontId="2"/>
  </si>
  <si>
    <t>（2）共同して利用する者の範囲</t>
    <phoneticPr fontId="2"/>
  </si>
  <si>
    <t>　NTTビジネスソリューションズ株式会社、株式会社エヌ・ティ・ティ マーケティング アクト、株式会社エヌ・ティ・ティ マーケティング アクトProCX、</t>
    <phoneticPr fontId="2"/>
  </si>
  <si>
    <t>　株式会社NTTフィールドテクノ、テルウェル西日本株式会社、エヌ・ティ・ティ・メディアサプライ株式会社、</t>
    <phoneticPr fontId="2"/>
  </si>
  <si>
    <t>　株式会社NTT西日本アセット・プランニング、株式会社ジャパン・インフラ・ウェイマーク、株式会社NTTSportict</t>
    <phoneticPr fontId="2"/>
  </si>
  <si>
    <t>（3）共同して利用する者の利用目的</t>
    <phoneticPr fontId="2"/>
  </si>
  <si>
    <t>　各種サービス等のご紹介及びご提案、新たなサービス等の企画及び開発、並びに各種サービス等の品質改善・CS（顧客満足度）向上等のための施策</t>
    <phoneticPr fontId="2"/>
  </si>
  <si>
    <t>　（アンケート調査を含みます。）のため</t>
    <phoneticPr fontId="2"/>
  </si>
  <si>
    <t>（4）共同利用に関する責任者</t>
    <phoneticPr fontId="2"/>
  </si>
  <si>
    <t>　エヌ・ティ・ティ・スマートコネクト株式会社</t>
    <phoneticPr fontId="2"/>
  </si>
  <si>
    <t>（5）個人情報の取得方法</t>
    <phoneticPr fontId="2"/>
  </si>
  <si>
    <t>　共同利用する個人情報につきましては、口頭（電話・対面）、ウェブ上の入力フォーム、契約書、アンケート、メール、ハガキ、FAXその他書面</t>
    <phoneticPr fontId="2"/>
  </si>
  <si>
    <t>　（電子的・磁気的方式等によって作られた記録含む）などを通じ、（2）の各社で取得したものと致します。</t>
    <phoneticPr fontId="2"/>
  </si>
  <si>
    <t>■一般個人情報の第三者への提供</t>
    <rPh sb="1" eb="3">
      <t>イッパン</t>
    </rPh>
    <rPh sb="3" eb="5">
      <t>コジン</t>
    </rPh>
    <rPh sb="5" eb="7">
      <t>ジョウホウ</t>
    </rPh>
    <rPh sb="8" eb="11">
      <t>ダイサンシャ</t>
    </rPh>
    <rPh sb="13" eb="15">
      <t>テイキョウ</t>
    </rPh>
    <phoneticPr fontId="2"/>
  </si>
  <si>
    <t>当社は、一般個人情報を個人情報保護法その他法令、又はあらかじめいただいたお客さまからの同意の範囲以外には、第三者に提供しません。</t>
    <phoneticPr fontId="2"/>
  </si>
  <si>
    <t>■一般個人情報の取扱いの委託</t>
    <phoneticPr fontId="2"/>
  </si>
  <si>
    <t>当社が取り扱う一般個人情報は、個人情報保護法第23条第4項第1号の規定に基づき、当社が業務を委託する他の事業者に対して委託することがあります。</t>
    <phoneticPr fontId="2"/>
  </si>
  <si>
    <t>■一般個人情報に関する権利</t>
    <phoneticPr fontId="2"/>
  </si>
  <si>
    <t>お客さまは、お客さまの一般個人情報の利用目的の通知、一般個人情報の開示、内容が事実でない場合における訂正、追加、削除、利用停止等及び</t>
    <phoneticPr fontId="2"/>
  </si>
  <si>
    <t>第三者提供の停止を当社に請求することができます。</t>
    <phoneticPr fontId="2"/>
  </si>
  <si>
    <t>ただし、法令等に定める手続きに支障をきたす場合には、当社は応じることができません。</t>
    <phoneticPr fontId="2"/>
  </si>
  <si>
    <t>なお、上記手続きについては、下記の一般個人情報の開示請求等についての連絡先までお願いします。</t>
    <phoneticPr fontId="2"/>
  </si>
  <si>
    <t>　一般個人情報の苦情等についての連絡先　：kojin@nttsmc.com</t>
    <phoneticPr fontId="2"/>
  </si>
  <si>
    <t>■一般個人情報を与えることの任意性及び当該情報を与えなかった場合に生じる結果</t>
    <phoneticPr fontId="2"/>
  </si>
  <si>
    <t>当社への一般個人情報の提供は任意ですが、円滑なサービス等の提供に支障をきたす可能性がございます。</t>
    <phoneticPr fontId="2"/>
  </si>
  <si>
    <t>2022.6.20</t>
    <phoneticPr fontId="2"/>
  </si>
  <si>
    <t>[8]構成図</t>
    <rPh sb="3" eb="6">
      <t>コウセイズ</t>
    </rPh>
    <phoneticPr fontId="2"/>
  </si>
  <si>
    <t>[9]MagicConnect　変更お申込み情報</t>
    <rPh sb="16" eb="18">
      <t>ヘンコウ</t>
    </rPh>
    <rPh sb="19" eb="21">
      <t>モウシコ</t>
    </rPh>
    <rPh sb="22" eb="24">
      <t>ジョウホウ</t>
    </rPh>
    <phoneticPr fontId="2"/>
  </si>
  <si>
    <t>　[9]-1　タイプ変更、エディション変更、デバイス買い替え</t>
    <rPh sb="10" eb="12">
      <t>ヘンコウ</t>
    </rPh>
    <rPh sb="19" eb="21">
      <t>ヘンコウ</t>
    </rPh>
    <rPh sb="26" eb="27">
      <t>カ</t>
    </rPh>
    <rPh sb="28" eb="29">
      <t>カ</t>
    </rPh>
    <phoneticPr fontId="2"/>
  </si>
  <si>
    <t>　[7]-2　オプション工事</t>
    <rPh sb="12" eb="14">
      <t>コウジ</t>
    </rPh>
    <phoneticPr fontId="2"/>
  </si>
  <si>
    <t>注意点</t>
    <rPh sb="0" eb="3">
      <t>チュウイテン</t>
    </rPh>
    <phoneticPr fontId="2"/>
  </si>
  <si>
    <t>USBキー型NDL、NDL+
USBキー型XDL、XDL＋</t>
    <phoneticPr fontId="2"/>
  </si>
  <si>
    <t>アプリ型</t>
    <phoneticPr fontId="2"/>
  </si>
  <si>
    <t>USB型</t>
    <phoneticPr fontId="2"/>
  </si>
  <si>
    <t>マジックコネクト・モバイル</t>
    <phoneticPr fontId="2"/>
  </si>
  <si>
    <t>アプリ型ライト</t>
    <phoneticPr fontId="2"/>
  </si>
  <si>
    <t>対象機器専用アカウント</t>
    <phoneticPr fontId="2"/>
  </si>
  <si>
    <t>対象機器専用アカウント</t>
    <phoneticPr fontId="2"/>
  </si>
  <si>
    <t>変更点なし</t>
    <phoneticPr fontId="2"/>
  </si>
  <si>
    <t>マジックコネクト
（従来モデル）</t>
    <rPh sb="10" eb="12">
      <t>ジュウライ</t>
    </rPh>
    <phoneticPr fontId="2"/>
  </si>
  <si>
    <t>マジックコネクト・ネオ
（移行後）</t>
    <rPh sb="13" eb="16">
      <t>イコウアト</t>
    </rPh>
    <phoneticPr fontId="2"/>
  </si>
  <si>
    <t>■MC3000</t>
    <phoneticPr fontId="2"/>
  </si>
  <si>
    <t>・マジックコネクト・ネオとマジックコネクト(従来モデル)でMC3000の共用はできません。</t>
  </si>
  <si>
    <t>MC3000　第１世代～第３世代</t>
    <phoneticPr fontId="2"/>
  </si>
  <si>
    <t>MC3000　第4世代</t>
    <phoneticPr fontId="2"/>
  </si>
  <si>
    <t>Tから始まる10桁</t>
    <phoneticPr fontId="2"/>
  </si>
  <si>
    <t>マジックコネクト・ネオでは利用できません。</t>
    <rPh sb="13" eb="15">
      <t>リヨウ</t>
    </rPh>
    <phoneticPr fontId="2"/>
  </si>
  <si>
    <t>マジックコネクト・ネオでも利用できます。
※MC3000のアップデートが必要です。</t>
    <rPh sb="13" eb="15">
      <t>リヨウ</t>
    </rPh>
    <rPh sb="36" eb="38">
      <t>ヒツヨウ</t>
    </rPh>
    <phoneticPr fontId="2"/>
  </si>
  <si>
    <t>機器の世代</t>
    <rPh sb="0" eb="2">
      <t>キキ</t>
    </rPh>
    <rPh sb="3" eb="5">
      <t>セダイ</t>
    </rPh>
    <phoneticPr fontId="2"/>
  </si>
  <si>
    <t>シリアル番号</t>
    <phoneticPr fontId="2"/>
  </si>
  <si>
    <t>DL10から始まる19桁</t>
    <phoneticPr fontId="2"/>
  </si>
  <si>
    <t>利用可否</t>
    <rPh sb="0" eb="4">
      <t>リヨウカヒ</t>
    </rPh>
    <phoneticPr fontId="2"/>
  </si>
  <si>
    <t>・お使いの第4世代のMC3000をマジックコネクト・ネオで使用する場合は、MC3000のアップデートが必要です。</t>
    <phoneticPr fontId="2"/>
  </si>
  <si>
    <t>　(第4世代以外の機種は対応していません)</t>
    <phoneticPr fontId="2"/>
  </si>
  <si>
    <t>■注意事項（共通）</t>
    <rPh sb="1" eb="5">
      <t>チュウイジコウ</t>
    </rPh>
    <rPh sb="6" eb="8">
      <t>キョウツウ</t>
    </rPh>
    <phoneticPr fontId="2"/>
  </si>
  <si>
    <t>・従来モデル→ネオの変更は可能ですが、ネオ→従来モデルの変更はできません</t>
    <phoneticPr fontId="2"/>
  </si>
  <si>
    <t>・マジックコネクト・ネオのソフトウェアのセットアップが必要です。（会社PC・手元端末）</t>
    <phoneticPr fontId="2"/>
  </si>
  <si>
    <t>・移行は 「ご契約単位」となります。契約内の一部IDのみを移行することはできません。すべてのIDを移行することになります。</t>
    <phoneticPr fontId="2"/>
  </si>
  <si>
    <t>従来モデルにあった「MCアシスト」（マジックコネクトサーバへの接続～対象機器のWindowsログオン画面表示までが自動的に実行されるツール）の提供無し</t>
    <phoneticPr fontId="72"/>
  </si>
  <si>
    <t>mgct@nttsmc.com</t>
    <phoneticPr fontId="2"/>
  </si>
  <si>
    <t>　　・問題発生時は、本体を開通通知書に記載させていただいている送付先にご送付ください。確認の後、故障の場合は交換いたします。</t>
    <phoneticPr fontId="2"/>
  </si>
  <si>
    <t>手元端末が３台まで
利用できるタイプ</t>
    <phoneticPr fontId="2"/>
  </si>
  <si>
    <t>　サービス開通後、請求書送付先情報に記載いただいたメールアドレス宛に「Web請求書システム」のログイン情報等を送付させていただきます。</t>
    <phoneticPr fontId="2"/>
  </si>
  <si>
    <t>　請求書送付先情報に記載いただいたメールアドレス宛に「Web請求書システム」のログイン情報等を送付させていただきます。</t>
    <phoneticPr fontId="2"/>
  </si>
  <si>
    <t>　なお、既に当該お客様番号で「Web請求書システム」をご利用のお客様につきましては従来通りのログインIDで「Web請求書システム」をお使いいただけます。</t>
    <phoneticPr fontId="2"/>
  </si>
  <si>
    <t>お支払い方法は「請求書」、「口座振替（※）」よりご選択いただけます。
　</t>
    <phoneticPr fontId="2"/>
  </si>
  <si>
    <t>※「口座振替」をご要望の場合、サービス開通後に口座振替のお申込をいただく必要がございます。開通時に申込の案内を送付させていただきます。</t>
  </si>
  <si>
    <t>　申請書をご提出いただいた後、審査結果がでるまで通常2～3ヵ月程度かかりますので、審査結果が出るまでの間は「請求書」での請求方法となります。</t>
  </si>
  <si>
    <t>　■Web請求書システムお問合せ先　：　NTTスマートコネクト株式会社　カスタマサービス担当　billing@nttsmc.com</t>
    <phoneticPr fontId="2"/>
  </si>
  <si>
    <t>MagicConnectを新規・追加・変更・移行でお申込いただく際には本書類が必要となります。
ご契約者に関する情報やご契約いただくサービスの運用に関するお客さま側窓口担当者をご記入いただきます。
必要事項をご記入ください。
※ 記入漏れのございませんようご注意ください。記入漏れがございますとサービスのご利用開始時期が遅れる場合もございますのでご了承ください。</t>
    <rPh sb="13" eb="15">
      <t>シンキ</t>
    </rPh>
    <rPh sb="16" eb="18">
      <t>ツイカ</t>
    </rPh>
    <rPh sb="19" eb="21">
      <t>ヘンコウ</t>
    </rPh>
    <rPh sb="22" eb="24">
      <t>イコウ</t>
    </rPh>
    <rPh sb="35" eb="36">
      <t>ホン</t>
    </rPh>
    <rPh sb="36" eb="38">
      <t>ショルイ</t>
    </rPh>
    <rPh sb="39" eb="41">
      <t>ヒツヨウ</t>
    </rPh>
    <rPh sb="49" eb="52">
      <t>ケイヤクシャ</t>
    </rPh>
    <rPh sb="53" eb="54">
      <t>カン</t>
    </rPh>
    <rPh sb="56" eb="57">
      <t>ジョウ</t>
    </rPh>
    <rPh sb="60" eb="62">
      <t>ケイヤク</t>
    </rPh>
    <rPh sb="71" eb="73">
      <t>ウンヨウ</t>
    </rPh>
    <rPh sb="74" eb="75">
      <t>カン</t>
    </rPh>
    <rPh sb="81" eb="82">
      <t>ガワ</t>
    </rPh>
    <rPh sb="82" eb="84">
      <t>マドグチ</t>
    </rPh>
    <rPh sb="84" eb="87">
      <t>タントウシャ</t>
    </rPh>
    <rPh sb="99" eb="101">
      <t>ヒツヨウ</t>
    </rPh>
    <rPh sb="101" eb="103">
      <t>ジコウ</t>
    </rPh>
    <rPh sb="105" eb="107">
      <t>キニュウ</t>
    </rPh>
    <rPh sb="115" eb="117">
      <t>キニュウ</t>
    </rPh>
    <rPh sb="117" eb="118">
      <t>モ</t>
    </rPh>
    <rPh sb="136" eb="138">
      <t>キニュウ</t>
    </rPh>
    <rPh sb="138" eb="139">
      <t>モ</t>
    </rPh>
    <rPh sb="153" eb="155">
      <t>リヨウ</t>
    </rPh>
    <rPh sb="155" eb="157">
      <t>カイシ</t>
    </rPh>
    <rPh sb="157" eb="159">
      <t>ジキ</t>
    </rPh>
    <rPh sb="160" eb="161">
      <t>オク</t>
    </rPh>
    <rPh sb="163" eb="165">
      <t>バアイ</t>
    </rPh>
    <rPh sb="174" eb="176">
      <t>リョウショウ</t>
    </rPh>
    <phoneticPr fontId="2"/>
  </si>
  <si>
    <t xml:space="preserve">MagicConnectの新規・追加・変更・移行のお申込書を当社にて受領してからご利用開始まで最短で10営業日のお時間をいただきます。
お申込みが込み合っている場合など、状況によっては10営業日以上のお時間をいただく場合がございます。
必要日数を考慮いただき、ご利用開始希望日をご指定ください。
</t>
    <rPh sb="13" eb="15">
      <t>シンキ</t>
    </rPh>
    <rPh sb="16" eb="18">
      <t>ツイカ</t>
    </rPh>
    <rPh sb="19" eb="21">
      <t>ヘンコウ</t>
    </rPh>
    <rPh sb="22" eb="24">
      <t>イコウ</t>
    </rPh>
    <rPh sb="26" eb="29">
      <t>モウシコミショ</t>
    </rPh>
    <rPh sb="34" eb="36">
      <t>ジュリョウ</t>
    </rPh>
    <rPh sb="41" eb="43">
      <t>リヨウ</t>
    </rPh>
    <rPh sb="43" eb="45">
      <t>カイシ</t>
    </rPh>
    <rPh sb="47" eb="49">
      <t>サイタン</t>
    </rPh>
    <rPh sb="52" eb="55">
      <t>エイギョウビ</t>
    </rPh>
    <rPh sb="57" eb="59">
      <t>ジカン</t>
    </rPh>
    <rPh sb="69" eb="71">
      <t>モウシコ</t>
    </rPh>
    <rPh sb="73" eb="74">
      <t>コ</t>
    </rPh>
    <rPh sb="75" eb="76">
      <t>ア</t>
    </rPh>
    <rPh sb="80" eb="82">
      <t>バアイ</t>
    </rPh>
    <rPh sb="85" eb="87">
      <t>ジョウキョウ</t>
    </rPh>
    <rPh sb="94" eb="97">
      <t>エイギョウビ</t>
    </rPh>
    <rPh sb="97" eb="99">
      <t>イジョウ</t>
    </rPh>
    <rPh sb="101" eb="103">
      <t>ジカン</t>
    </rPh>
    <rPh sb="108" eb="110">
      <t>バアイ</t>
    </rPh>
    <rPh sb="118" eb="120">
      <t>ヒツヨウ</t>
    </rPh>
    <rPh sb="120" eb="122">
      <t>ニッスウ</t>
    </rPh>
    <rPh sb="123" eb="125">
      <t>コウリョ</t>
    </rPh>
    <rPh sb="131" eb="133">
      <t>リヨウ</t>
    </rPh>
    <rPh sb="133" eb="135">
      <t>カイシ</t>
    </rPh>
    <rPh sb="135" eb="138">
      <t>キボウビ</t>
    </rPh>
    <phoneticPr fontId="2"/>
  </si>
  <si>
    <t>Web請求書システム</t>
    <rPh sb="3" eb="5">
      <t>セイキュウ</t>
    </rPh>
    <rPh sb="5" eb="6">
      <t>ショ</t>
    </rPh>
    <phoneticPr fontId="2"/>
  </si>
  <si>
    <t>新規ID払い出し</t>
    <rPh sb="0" eb="2">
      <t>シンキ</t>
    </rPh>
    <rPh sb="4" eb="5">
      <t>ハラ</t>
    </rPh>
    <rPh sb="6" eb="7">
      <t>ダ</t>
    </rPh>
    <phoneticPr fontId="2"/>
  </si>
  <si>
    <t>既存IDとの統合</t>
    <rPh sb="0" eb="2">
      <t>キソン</t>
    </rPh>
    <rPh sb="6" eb="8">
      <t>トウゴウ</t>
    </rPh>
    <phoneticPr fontId="2"/>
  </si>
  <si>
    <t>※当社の別のサービスにおいて払い出されたIDを記載ください。
※IDは統合時に変更になる場合がございます。変更になった場合、変更前のIDが利用できなくなる場合もございますので、予めご了承ください。</t>
    <rPh sb="1" eb="3">
      <t>トウシャ</t>
    </rPh>
    <rPh sb="4" eb="5">
      <t>ベツ</t>
    </rPh>
    <rPh sb="14" eb="15">
      <t>ハラ</t>
    </rPh>
    <rPh sb="16" eb="17">
      <t>ダ</t>
    </rPh>
    <rPh sb="23" eb="25">
      <t>キサイ</t>
    </rPh>
    <rPh sb="35" eb="37">
      <t>トウゴウ</t>
    </rPh>
    <rPh sb="37" eb="38">
      <t>ジ</t>
    </rPh>
    <rPh sb="39" eb="41">
      <t>ヘンコウ</t>
    </rPh>
    <rPh sb="44" eb="46">
      <t>バアイ</t>
    </rPh>
    <rPh sb="53" eb="55">
      <t>ヘンコウ</t>
    </rPh>
    <rPh sb="59" eb="61">
      <t>バアイ</t>
    </rPh>
    <rPh sb="62" eb="65">
      <t>ヘンコウマエ</t>
    </rPh>
    <rPh sb="69" eb="71">
      <t>リヨウ</t>
    </rPh>
    <rPh sb="77" eb="79">
      <t>バアイ</t>
    </rPh>
    <rPh sb="88" eb="89">
      <t>アラカジ</t>
    </rPh>
    <rPh sb="91" eb="93">
      <t>リョウショウ</t>
    </rPh>
    <phoneticPr fontId="2"/>
  </si>
  <si>
    <t>　■口座振替依頼書　：</t>
    <phoneticPr fontId="2"/>
  </si>
  <si>
    <t>https://cloud.nttsmc.com/doc/cloud_transfer.pdf</t>
    <phoneticPr fontId="2"/>
  </si>
  <si>
    <t>　■Web請求書システム　：</t>
    <phoneticPr fontId="2"/>
  </si>
  <si>
    <t>　　Web請求書システム利用規約　：</t>
    <phoneticPr fontId="2"/>
  </si>
  <si>
    <t>https://billing.nttsmc.com/nttsmc/top/linkTerms</t>
    <phoneticPr fontId="2"/>
  </si>
  <si>
    <t>　　Web請求書システムのご案内　：</t>
    <phoneticPr fontId="2"/>
  </si>
  <si>
    <t>https://www.nttsmc.com/billing/web/info.html</t>
    <phoneticPr fontId="2"/>
  </si>
  <si>
    <t>https://billing.nttsmc.com/nttsmc/</t>
    <phoneticPr fontId="2"/>
  </si>
  <si>
    <t>[1]契約者情報</t>
    <phoneticPr fontId="2"/>
  </si>
  <si>
    <t>　[2]-1. アカウント管理者（サービスの運用管理担当者情報）　　　【新規の場合必須】</t>
    <rPh sb="13" eb="16">
      <t>カンリシャ</t>
    </rPh>
    <rPh sb="22" eb="24">
      <t>ウンヨウ</t>
    </rPh>
    <rPh sb="24" eb="26">
      <t>カンリ</t>
    </rPh>
    <rPh sb="26" eb="28">
      <t>タントウ</t>
    </rPh>
    <rPh sb="28" eb="29">
      <t>シャ</t>
    </rPh>
    <rPh sb="29" eb="31">
      <t>ジョウホウ</t>
    </rPh>
    <rPh sb="36" eb="38">
      <t>シンキ</t>
    </rPh>
    <rPh sb="39" eb="41">
      <t>バアイ</t>
    </rPh>
    <rPh sb="41" eb="43">
      <t>ヒッス</t>
    </rPh>
    <phoneticPr fontId="2"/>
  </si>
  <si>
    <t>　[2]-2. 請求書送付先情報</t>
    <rPh sb="8" eb="11">
      <t>セイキュウショ</t>
    </rPh>
    <rPh sb="11" eb="13">
      <t>ソウフ</t>
    </rPh>
    <rPh sb="13" eb="14">
      <t>サキ</t>
    </rPh>
    <rPh sb="14" eb="16">
      <t>ジョウホウ</t>
    </rPh>
    <phoneticPr fontId="2"/>
  </si>
  <si>
    <t>【新規の場合必須】</t>
    <phoneticPr fontId="2"/>
  </si>
  <si>
    <t>※新規申込の場合のみ
選択必須</t>
    <phoneticPr fontId="2"/>
  </si>
  <si>
    <t>マジックコネクト・ネオ・プレミアム</t>
    <phoneticPr fontId="2"/>
  </si>
  <si>
    <t>デバイス買い替え（再発行）／ タイプ変更（ネオの場合のみ）　認証情報の切替希望日</t>
    <rPh sb="15" eb="17">
      <t>ヘンコウ</t>
    </rPh>
    <rPh sb="21" eb="23">
      <t>バアイ</t>
    </rPh>
    <rPh sb="27" eb="29">
      <t>ニンショウ</t>
    </rPh>
    <rPh sb="29" eb="31">
      <t>ジョウホウ</t>
    </rPh>
    <rPh sb="32" eb="34">
      <t>キリカエ</t>
    </rPh>
    <rPh sb="34" eb="37">
      <t>キボウビ</t>
    </rPh>
    <phoneticPr fontId="2"/>
  </si>
  <si>
    <t>※指定する場合は、ご注文書送付日プラス12営業日以降の日付をご記入ください。</t>
    <rPh sb="1" eb="3">
      <t>シテイ</t>
    </rPh>
    <rPh sb="5" eb="7">
      <t>バアイ</t>
    </rPh>
    <rPh sb="10" eb="13">
      <t>チュウモンショ</t>
    </rPh>
    <rPh sb="13" eb="15">
      <t>ソウフ</t>
    </rPh>
    <rPh sb="15" eb="16">
      <t>ビ</t>
    </rPh>
    <rPh sb="21" eb="24">
      <t>エイギョウビ</t>
    </rPh>
    <rPh sb="24" eb="26">
      <t>イコウ</t>
    </rPh>
    <rPh sb="27" eb="29">
      <t>ヒヅケ</t>
    </rPh>
    <rPh sb="31" eb="33">
      <t>キニュウ</t>
    </rPh>
    <phoneticPr fontId="2"/>
  </si>
  <si>
    <t>指定しない（=出荷日に切替え）</t>
    <rPh sb="0" eb="2">
      <t>シテイ</t>
    </rPh>
    <phoneticPr fontId="2"/>
  </si>
  <si>
    <t>※平日のみ、時間指定不可</t>
  </si>
  <si>
    <t>　ＮＴＴスマートコネクトでは、請求帳票（請求書、口座振替時のインボイス（ご利用料金内訳書））の発行は「Web請求書システム」を利用しており、</t>
    <rPh sb="17" eb="19">
      <t>チョウヒョウ</t>
    </rPh>
    <rPh sb="20" eb="23">
      <t>セイキュウショ</t>
    </rPh>
    <rPh sb="24" eb="29">
      <t>コウザフリカエジ</t>
    </rPh>
    <rPh sb="37" eb="44">
      <t>リヨウリョウキンウチワケショ</t>
    </rPh>
    <phoneticPr fontId="2"/>
  </si>
  <si>
    <t xml:space="preserve">   PDFファイルでの発行となります。</t>
    <phoneticPr fontId="2"/>
  </si>
  <si>
    <t>　追加・変更・移行の場合におかれましても、本申込以降「Web請求書システム」による請求帳票の発行とさせていただきますので、</t>
    <rPh sb="43" eb="45">
      <t>チョウヒョウ</t>
    </rPh>
    <phoneticPr fontId="2"/>
  </si>
  <si>
    <t>EXエディション</t>
    <phoneticPr fontId="72"/>
  </si>
  <si>
    <t>EXエディションの提供無し（XDLエディション相当機能を提供）</t>
    <rPh sb="9" eb="11">
      <t>テイキョウ</t>
    </rPh>
    <rPh sb="11" eb="12">
      <t>ナ</t>
    </rPh>
    <rPh sb="23" eb="25">
      <t>ソウトウ</t>
    </rPh>
    <rPh sb="25" eb="27">
      <t>キノウ</t>
    </rPh>
    <rPh sb="28" eb="30">
      <t>テイキョウ</t>
    </rPh>
    <phoneticPr fontId="72"/>
  </si>
  <si>
    <t>※web請求書システム利用規約　https://billing.nttsmc.com/nttsmc/top/linkTerms
※口座振替をご要望の場合、サービス開通後に申込書類をご提出ください。口座振替適用までの2～3ヶ月間は、請求書でのお支払いとなります。
※詳細は[お申込前の確認事項]をご参照ください。</t>
    <phoneticPr fontId="2"/>
  </si>
  <si>
    <t xml:space="preserve">端末認証型NDL、NDL＋
端末認証型XDL、XDL＋
端末認証型EX、EX+
</t>
    <phoneticPr fontId="2"/>
  </si>
  <si>
    <t>・全て従来モデルのUSB型XDL+相当となります。 
※設定にてプラス（＋）あり相当に変更可能です。
※従来モデルのNDLは設定にてNDL相当として移行します。（お客様にてUSBXDL相当に変更可）
※従来モデルのアカウント種別「操作端末専用」、「標準」、の区別はありません。全て従来モデルの「標準」相当となります。</t>
    <rPh sb="1" eb="2">
      <t>スベ</t>
    </rPh>
    <rPh sb="28" eb="30">
      <t>セッテイ</t>
    </rPh>
    <rPh sb="40" eb="42">
      <t>ソウトウ</t>
    </rPh>
    <rPh sb="43" eb="47">
      <t>ヘンコウカノウ</t>
    </rPh>
    <rPh sb="52" eb="54">
      <t>ジュウライ</t>
    </rPh>
    <rPh sb="62" eb="64">
      <t>セッテイ</t>
    </rPh>
    <rPh sb="69" eb="71">
      <t>ソウトウ</t>
    </rPh>
    <rPh sb="74" eb="76">
      <t>イコウ</t>
    </rPh>
    <rPh sb="82" eb="83">
      <t>キャク</t>
    </rPh>
    <rPh sb="83" eb="84">
      <t>サマ</t>
    </rPh>
    <rPh sb="92" eb="94">
      <t>ソウトウ</t>
    </rPh>
    <rPh sb="95" eb="98">
      <t>ヘンコウカ</t>
    </rPh>
    <phoneticPr fontId="2"/>
  </si>
  <si>
    <t>・全て従来モデルの端末認証型XDL相当となります。 
※設定にてプラス（＋）あり相当に変更可能です。
※従来モデルのNDLは設定にてNDL相当として移行します。（お客様にて端末認証型XDL相当に変更可）
※従来モデルのアカウント種別「操作端末専用」、「標準」、の区別はありません。全て従来モデルの「標準」相当となります。</t>
    <rPh sb="9" eb="13">
      <t>タンマツニンショウ</t>
    </rPh>
    <rPh sb="86" eb="91">
      <t>タンマツニンショウガタ</t>
    </rPh>
    <phoneticPr fontId="2"/>
  </si>
  <si>
    <t>・従来モデルと同等です。
・従来モデルのアカウント種別「操作端末専用」、「標準」、の区別はありません。全て従来モデルの「標準」相当となります。</t>
    <phoneticPr fontId="2"/>
  </si>
  <si>
    <t>①アカウント名、パスワード
②XDLデバイス共有設定
③グループ化構成
④IPアドレス制限
⑤MACアドレス制限
⑥プラスエディション設定</t>
    <rPh sb="54" eb="56">
      <t>セイゲン</t>
    </rPh>
    <rPh sb="67" eb="69">
      <t>セッテイ</t>
    </rPh>
    <phoneticPr fontId="72"/>
  </si>
  <si>
    <t>①現在利用中のアカウント名とパスワードがそのまま利用できます
②XDLエディション利用中の場合、デバイス共有設定値が引き継がれます
③グループ化構成がそのまま利用できます
④アカウント毎に設定するIPアドレス制限値が引き継がれます
⑤アカウントごとに設定するMACアドレス制限値が引き継がれます
　※アプリ型ライトは未対応
⑥プラスエディション利用中の場合、ウィルス対策PC必須設定が引き継がれます。</t>
    <rPh sb="1" eb="3">
      <t>ゲンザイ</t>
    </rPh>
    <rPh sb="3" eb="6">
      <t>リヨウチュウ</t>
    </rPh>
    <rPh sb="12" eb="13">
      <t>メイ</t>
    </rPh>
    <rPh sb="24" eb="26">
      <t>リヨウ</t>
    </rPh>
    <rPh sb="41" eb="44">
      <t>リヨウチュウ</t>
    </rPh>
    <rPh sb="45" eb="47">
      <t>バアイ</t>
    </rPh>
    <rPh sb="52" eb="54">
      <t>キョウユウ</t>
    </rPh>
    <rPh sb="54" eb="56">
      <t>セッテイ</t>
    </rPh>
    <rPh sb="56" eb="57">
      <t>チ</t>
    </rPh>
    <rPh sb="58" eb="59">
      <t>ヒ</t>
    </rPh>
    <rPh sb="60" eb="61">
      <t>ツ</t>
    </rPh>
    <rPh sb="71" eb="72">
      <t>カ</t>
    </rPh>
    <rPh sb="72" eb="74">
      <t>コウセイ</t>
    </rPh>
    <rPh sb="79" eb="81">
      <t>リヨウ</t>
    </rPh>
    <rPh sb="92" eb="93">
      <t>ゴト</t>
    </rPh>
    <rPh sb="94" eb="96">
      <t>セッテイ</t>
    </rPh>
    <rPh sb="104" eb="106">
      <t>セイゲン</t>
    </rPh>
    <rPh sb="106" eb="107">
      <t>チ</t>
    </rPh>
    <rPh sb="108" eb="109">
      <t>ヒ</t>
    </rPh>
    <rPh sb="110" eb="111">
      <t>ツ</t>
    </rPh>
    <rPh sb="125" eb="127">
      <t>セッテイ</t>
    </rPh>
    <rPh sb="136" eb="139">
      <t>セイゲンチ</t>
    </rPh>
    <rPh sb="140" eb="141">
      <t>ヒ</t>
    </rPh>
    <rPh sb="142" eb="143">
      <t>ツ</t>
    </rPh>
    <rPh sb="153" eb="154">
      <t>ガタ</t>
    </rPh>
    <rPh sb="158" eb="161">
      <t>ミタイオウ</t>
    </rPh>
    <rPh sb="172" eb="175">
      <t>リヨウチュウ</t>
    </rPh>
    <rPh sb="176" eb="178">
      <t>バアイ</t>
    </rPh>
    <rPh sb="183" eb="185">
      <t>タイサク</t>
    </rPh>
    <rPh sb="187" eb="191">
      <t>ヒッスセッテイ</t>
    </rPh>
    <rPh sb="192" eb="193">
      <t>ヒ</t>
    </rPh>
    <rPh sb="194" eb="195">
      <t>ツ</t>
    </rPh>
    <phoneticPr fontId="72"/>
  </si>
  <si>
    <t>①登録された端末認証情報
②アクセス履歴
③解約済アカウント情報
④モバイル併用許可</t>
    <rPh sb="1" eb="3">
      <t>トウロク</t>
    </rPh>
    <rPh sb="6" eb="8">
      <t>タンマツ</t>
    </rPh>
    <rPh sb="8" eb="10">
      <t>ニンショウ</t>
    </rPh>
    <rPh sb="10" eb="12">
      <t>ジョウホウ</t>
    </rPh>
    <rPh sb="18" eb="20">
      <t>リレキ</t>
    </rPh>
    <rPh sb="22" eb="25">
      <t>カイヤクスミ</t>
    </rPh>
    <rPh sb="30" eb="32">
      <t>ジョウホウ</t>
    </rPh>
    <rPh sb="38" eb="42">
      <t>ヘイヨウキョカ</t>
    </rPh>
    <phoneticPr fontId="72"/>
  </si>
  <si>
    <t>①Neo利用時に再登録が必要です
②従来モデルのアクセス履歴は引き継がれません
③解約済アカウント情報はNeoでは表示されません
④台数制限機能にて再設定が必要です</t>
    <rPh sb="4" eb="7">
      <t>リヨウジ</t>
    </rPh>
    <rPh sb="8" eb="11">
      <t>サイトウロク</t>
    </rPh>
    <rPh sb="12" eb="14">
      <t>ヒツヨウ</t>
    </rPh>
    <rPh sb="28" eb="30">
      <t>リレキ</t>
    </rPh>
    <rPh sb="31" eb="32">
      <t>ヒ</t>
    </rPh>
    <rPh sb="33" eb="34">
      <t>ツ</t>
    </rPh>
    <rPh sb="41" eb="44">
      <t>カイヤクスミ</t>
    </rPh>
    <rPh sb="49" eb="51">
      <t>ジョウホウ</t>
    </rPh>
    <rPh sb="57" eb="59">
      <t>ヒョウジ</t>
    </rPh>
    <rPh sb="66" eb="72">
      <t>ダイスウセイゲンキノウ</t>
    </rPh>
    <rPh sb="74" eb="75">
      <t>サイ</t>
    </rPh>
    <rPh sb="75" eb="77">
      <t>セッテイ</t>
    </rPh>
    <rPh sb="78" eb="80">
      <t>ヒツヨウ</t>
    </rPh>
    <phoneticPr fontId="72"/>
  </si>
  <si>
    <t>△</t>
    <phoneticPr fontId="72"/>
  </si>
  <si>
    <t>本機能は、USB 型、アプリ型の場合のみ利用可能
アプリ型ライトは利用不可</t>
    <rPh sb="28" eb="29">
      <t>ガタ</t>
    </rPh>
    <rPh sb="33" eb="37">
      <t>リヨウフカ</t>
    </rPh>
    <phoneticPr fontId="72"/>
  </si>
  <si>
    <t>手元端末に接続したプリンタから印刷する場合、事前検証を推奨（印刷動作が異なるため）</t>
    <rPh sb="0" eb="2">
      <t>テモト</t>
    </rPh>
    <rPh sb="2" eb="4">
      <t>タンマツ</t>
    </rPh>
    <rPh sb="5" eb="7">
      <t>セツゾク</t>
    </rPh>
    <rPh sb="15" eb="17">
      <t>インサツ</t>
    </rPh>
    <rPh sb="19" eb="21">
      <t>バアイ</t>
    </rPh>
    <rPh sb="22" eb="24">
      <t>ジゼン</t>
    </rPh>
    <rPh sb="24" eb="26">
      <t>ケンショウ</t>
    </rPh>
    <rPh sb="27" eb="29">
      <t>スイショウ</t>
    </rPh>
    <rPh sb="30" eb="32">
      <t>インサツ</t>
    </rPh>
    <rPh sb="32" eb="34">
      <t>ドウサ</t>
    </rPh>
    <rPh sb="35" eb="36">
      <t>コト</t>
    </rPh>
    <phoneticPr fontId="72"/>
  </si>
  <si>
    <t>ウィルス対策済みPCのみ許可</t>
    <rPh sb="4" eb="7">
      <t>タイサクズ</t>
    </rPh>
    <rPh sb="12" eb="14">
      <t>キョカ</t>
    </rPh>
    <phoneticPr fontId="2"/>
  </si>
  <si>
    <t>プラスエディションとして提供</t>
    <rPh sb="12" eb="14">
      <t>テイキョウ</t>
    </rPh>
    <phoneticPr fontId="2"/>
  </si>
  <si>
    <t>設定にて有効/無効を選択可能</t>
    <rPh sb="0" eb="2">
      <t>セッテイ</t>
    </rPh>
    <rPh sb="4" eb="6">
      <t>ユウコウ</t>
    </rPh>
    <rPh sb="7" eb="9">
      <t>ムコウ</t>
    </rPh>
    <rPh sb="10" eb="14">
      <t>センタクカノウ</t>
    </rPh>
    <phoneticPr fontId="2"/>
  </si>
  <si>
    <t>従来モデルのプラスエディション相当のセキュリティ強化（アプリ型ライトは除く）</t>
    <phoneticPr fontId="2"/>
  </si>
  <si>
    <r>
      <t>Bizひかりクラウド MagicConnectは、NTTテクノクロス株式会社の「MagicConnect」ASPサービスの再販サービスです。
サービスの最低契約期間は、サービス提供開始日から起算し翌年の同日の前日が属する月の月末までとします。
契約期間満了日の</t>
    </r>
    <r>
      <rPr>
        <sz val="8"/>
        <color rgb="FFFF0000"/>
        <rFont val="メイリオ"/>
        <family val="3"/>
        <charset val="128"/>
      </rPr>
      <t>1か月＋5営業日</t>
    </r>
    <r>
      <rPr>
        <sz val="8"/>
        <rFont val="メイリオ"/>
        <family val="3"/>
        <charset val="128"/>
      </rPr>
      <t>前までに解約のお申し出がない限り、1年を単位に自動更新されます。
契約期間内に解約・アカウント数の減少があった場合においても利用料の返還はいたしません。
契約についての詳細は「MagicConnect」ASPサービス契約約款にてご確認下さい。</t>
    </r>
    <rPh sb="34" eb="38">
      <t>カブシキガイシャ</t>
    </rPh>
    <rPh sb="61" eb="63">
      <t>サイハン</t>
    </rPh>
    <rPh sb="76" eb="78">
      <t>サイテイ</t>
    </rPh>
    <rPh sb="78" eb="80">
      <t>ケイヤク</t>
    </rPh>
    <rPh sb="80" eb="82">
      <t>キカン</t>
    </rPh>
    <rPh sb="88" eb="90">
      <t>テイキョウ</t>
    </rPh>
    <rPh sb="90" eb="93">
      <t>カイシビ</t>
    </rPh>
    <rPh sb="95" eb="97">
      <t>キサン</t>
    </rPh>
    <rPh sb="98" eb="100">
      <t>ヨクネン</t>
    </rPh>
    <rPh sb="101" eb="103">
      <t>ドウジツ</t>
    </rPh>
    <rPh sb="107" eb="108">
      <t>ゾク</t>
    </rPh>
    <rPh sb="110" eb="111">
      <t>ツキ</t>
    </rPh>
    <rPh sb="112" eb="114">
      <t>ゲツマツ</t>
    </rPh>
    <rPh sb="122" eb="124">
      <t>ケイヤク</t>
    </rPh>
    <rPh sb="124" eb="126">
      <t>キカン</t>
    </rPh>
    <rPh sb="126" eb="128">
      <t>マンリョウ</t>
    </rPh>
    <rPh sb="128" eb="129">
      <t>ヒ</t>
    </rPh>
    <rPh sb="132" eb="133">
      <t>ゲツ</t>
    </rPh>
    <rPh sb="135" eb="138">
      <t>エイギョウビ</t>
    </rPh>
    <rPh sb="138" eb="139">
      <t>マエ</t>
    </rPh>
    <rPh sb="142" eb="144">
      <t>カイヤク</t>
    </rPh>
    <rPh sb="146" eb="147">
      <t>モウ</t>
    </rPh>
    <rPh sb="148" eb="149">
      <t>デ</t>
    </rPh>
    <rPh sb="152" eb="153">
      <t>カギ</t>
    </rPh>
    <rPh sb="156" eb="157">
      <t>ネン</t>
    </rPh>
    <rPh sb="158" eb="160">
      <t>タンイ</t>
    </rPh>
    <rPh sb="161" eb="163">
      <t>ジドウ</t>
    </rPh>
    <rPh sb="163" eb="165">
      <t>コウシン</t>
    </rPh>
    <rPh sb="171" eb="173">
      <t>ケイヤク</t>
    </rPh>
    <rPh sb="173" eb="175">
      <t>キカン</t>
    </rPh>
    <rPh sb="175" eb="176">
      <t>ナイ</t>
    </rPh>
    <rPh sb="177" eb="179">
      <t>カイヤク</t>
    </rPh>
    <rPh sb="185" eb="186">
      <t>スウ</t>
    </rPh>
    <rPh sb="187" eb="189">
      <t>ゲンショウ</t>
    </rPh>
    <rPh sb="193" eb="195">
      <t>バアイ</t>
    </rPh>
    <rPh sb="200" eb="203">
      <t>リヨウリョウ</t>
    </rPh>
    <rPh sb="204" eb="206">
      <t>ヘンカン</t>
    </rPh>
    <rPh sb="215" eb="217">
      <t>ケイヤク</t>
    </rPh>
    <rPh sb="222" eb="224">
      <t>ショウサイ</t>
    </rPh>
    <rPh sb="246" eb="248">
      <t>ケイヤク</t>
    </rPh>
    <rPh sb="248" eb="250">
      <t>ヤッカン</t>
    </rPh>
    <rPh sb="253" eb="256">
      <t>カクニンクダ</t>
    </rPh>
    <phoneticPr fontId="2"/>
  </si>
  <si>
    <t>magicconnect_application_202404</t>
    <phoneticPr fontId="2"/>
  </si>
  <si>
    <t>個人情報の取り扱いについて、「MagicConnect」ASPサービス契約約款、Web請求書システム利用規約に承諾の上、 以下のとおり申し込みます。</t>
    <rPh sb="0" eb="2">
      <t>コジン</t>
    </rPh>
    <rPh sb="2" eb="4">
      <t>ジョウホウ</t>
    </rPh>
    <rPh sb="5" eb="6">
      <t>ト</t>
    </rPh>
    <rPh sb="7" eb="8">
      <t>アツカ</t>
    </rPh>
    <rPh sb="35" eb="37">
      <t>ケイヤク</t>
    </rPh>
    <rPh sb="37" eb="39">
      <t>ヤッカン</t>
    </rPh>
    <rPh sb="43" eb="45">
      <t>セイキュウ</t>
    </rPh>
    <rPh sb="45" eb="46">
      <t>ショ</t>
    </rPh>
    <rPh sb="50" eb="54">
      <t>リヨウキヤク</t>
    </rPh>
    <rPh sb="55" eb="57">
      <t>ショウダク</t>
    </rPh>
    <rPh sb="58" eb="59">
      <t>ウエ</t>
    </rPh>
    <phoneticPr fontId="2"/>
  </si>
  <si>
    <r>
      <t xml:space="preserve">モバイル併用設定が
可能なタイプ
</t>
    </r>
    <r>
      <rPr>
        <sz val="7"/>
        <color rgb="FFFF0000"/>
        <rFont val="メイリオ"/>
        <family val="3"/>
        <charset val="128"/>
      </rPr>
      <t>※Windows HomeエディションはEXのみ利用可</t>
    </r>
    <rPh sb="4" eb="6">
      <t>ヘイヨウ</t>
    </rPh>
    <rPh sb="6" eb="8">
      <t>セッテイ</t>
    </rPh>
    <rPh sb="10" eb="12">
      <t>カノウ</t>
    </rPh>
    <phoneticPr fontId="2"/>
  </si>
  <si>
    <t>マジックコネクト・モバイル（iOS/Android）</t>
  </si>
  <si>
    <t>マジックコネクト・モバイル（Windows/Mac）</t>
  </si>
  <si>
    <t>2年追加（初年度とあわせて計3年）</t>
  </si>
  <si>
    <t>1年追加（初年度とあわせて計2年）</t>
    <phoneticPr fontId="2"/>
  </si>
  <si>
    <t>2年追加（初年度とあわせて計3年）</t>
    <phoneticPr fontId="2"/>
  </si>
  <si>
    <t>3年追加（初年度とあわせて計4年）</t>
    <phoneticPr fontId="2"/>
  </si>
  <si>
    <t>4年追加（初年度とあわせて計5年）</t>
    <phoneticPr fontId="2"/>
  </si>
  <si>
    <t>　　・保守を複数年継続してご希望される場合は、初回に一括でご注文ください。</t>
    <rPh sb="3" eb="5">
      <t>ホシュ</t>
    </rPh>
    <rPh sb="6" eb="9">
      <t>フクスウネン</t>
    </rPh>
    <rPh sb="9" eb="11">
      <t>ケイゾク</t>
    </rPh>
    <rPh sb="14" eb="16">
      <t>キボウ</t>
    </rPh>
    <phoneticPr fontId="2"/>
  </si>
  <si>
    <t>USB型マジックコネクト　Neoプレミアム (TypeA/C)</t>
    <phoneticPr fontId="2"/>
  </si>
  <si>
    <t>USB型マジックコネクト　Neoプレミアム (TypeA)</t>
    <phoneticPr fontId="2"/>
  </si>
  <si>
    <t>アプリ型　マジックコネクト　Neoプレミアム</t>
    <phoneticPr fontId="2"/>
  </si>
  <si>
    <t>Windows/Mac：</t>
    <phoneticPr fontId="2"/>
  </si>
  <si>
    <t>2024.04.01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</si>
</sst>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yyyy&quot;年&quot;m&quot;月&quot;d&quot;日&quot;;@"/>
    <numFmt numFmtId="178" formatCode="0_ "/>
  </numFmts>
  <fonts count="87"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u/>
      <sz val="11"/>
      <color indexed="12"/>
      <name val="ＭＳ Ｐゴシック"/>
      <family val="3"/>
      <charset val="128"/>
    </font>
    <font>
      <sz val="9"/>
      <color rgb="FF000000"/>
      <name val="MS UI Gothic"/>
      <family val="3"/>
      <charset val="128"/>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name val="メイリオ"/>
      <family val="3"/>
      <charset val="128"/>
    </font>
    <font>
      <b/>
      <sz val="16"/>
      <name val="メイリオ"/>
      <family val="3"/>
      <charset val="128"/>
    </font>
    <font>
      <b/>
      <sz val="11"/>
      <name val="メイリオ"/>
      <family val="3"/>
      <charset val="128"/>
    </font>
    <font>
      <b/>
      <sz val="9"/>
      <color theme="0"/>
      <name val="メイリオ"/>
      <family val="3"/>
      <charset val="128"/>
    </font>
    <font>
      <sz val="8"/>
      <color theme="0"/>
      <name val="メイリオ"/>
      <family val="3"/>
      <charset val="128"/>
    </font>
    <font>
      <b/>
      <sz val="8"/>
      <color indexed="9"/>
      <name val="メイリオ"/>
      <family val="3"/>
      <charset val="128"/>
    </font>
    <font>
      <sz val="8"/>
      <color indexed="9"/>
      <name val="メイリオ"/>
      <family val="3"/>
      <charset val="128"/>
    </font>
    <font>
      <sz val="9"/>
      <name val="メイリオ"/>
      <family val="3"/>
      <charset val="128"/>
    </font>
    <font>
      <b/>
      <sz val="9"/>
      <color rgb="FFFF0000"/>
      <name val="メイリオ"/>
      <family val="3"/>
      <charset val="128"/>
    </font>
    <font>
      <sz val="9"/>
      <color theme="1"/>
      <name val="メイリオ"/>
      <family val="3"/>
      <charset val="128"/>
    </font>
    <font>
      <sz val="8"/>
      <color theme="1"/>
      <name val="メイリオ"/>
      <family val="3"/>
      <charset val="128"/>
    </font>
    <font>
      <sz val="8"/>
      <name val="メイリオ"/>
      <family val="3"/>
      <charset val="128"/>
    </font>
    <font>
      <b/>
      <sz val="9"/>
      <name val="メイリオ"/>
      <family val="3"/>
      <charset val="128"/>
    </font>
    <font>
      <sz val="10"/>
      <name val="メイリオ"/>
      <family val="3"/>
      <charset val="128"/>
    </font>
    <font>
      <b/>
      <sz val="9"/>
      <color indexed="9"/>
      <name val="メイリオ"/>
      <family val="3"/>
      <charset val="128"/>
    </font>
    <font>
      <b/>
      <sz val="12"/>
      <name val="メイリオ"/>
      <family val="3"/>
      <charset val="128"/>
    </font>
    <font>
      <b/>
      <sz val="11"/>
      <color indexed="9"/>
      <name val="メイリオ"/>
      <family val="3"/>
      <charset val="128"/>
    </font>
    <font>
      <sz val="7.5"/>
      <color rgb="FFFF0000"/>
      <name val="メイリオ"/>
      <family val="3"/>
      <charset val="128"/>
    </font>
    <font>
      <sz val="8"/>
      <color rgb="FFFF0000"/>
      <name val="メイリオ"/>
      <family val="3"/>
      <charset val="128"/>
    </font>
    <font>
      <sz val="9"/>
      <color theme="1" tint="4.9989318521683403E-2"/>
      <name val="メイリオ"/>
      <family val="3"/>
      <charset val="128"/>
    </font>
    <font>
      <sz val="8"/>
      <color theme="1" tint="0.249977111117893"/>
      <name val="メイリオ"/>
      <family val="3"/>
      <charset val="128"/>
    </font>
    <font>
      <sz val="6"/>
      <color indexed="22"/>
      <name val="メイリオ"/>
      <family val="3"/>
      <charset val="128"/>
    </font>
    <font>
      <sz val="6"/>
      <name val="メイリオ"/>
      <family val="3"/>
      <charset val="128"/>
    </font>
    <font>
      <sz val="9"/>
      <color indexed="9"/>
      <name val="メイリオ"/>
      <family val="3"/>
      <charset val="128"/>
    </font>
    <font>
      <sz val="9"/>
      <color rgb="FFFF0000"/>
      <name val="メイリオ"/>
      <family val="3"/>
      <charset val="128"/>
    </font>
    <font>
      <sz val="9"/>
      <color indexed="12"/>
      <name val="メイリオ"/>
      <family val="3"/>
      <charset val="128"/>
    </font>
    <font>
      <sz val="8"/>
      <color theme="1" tint="4.9989318521683403E-2"/>
      <name val="メイリオ"/>
      <family val="3"/>
      <charset val="128"/>
    </font>
    <font>
      <sz val="10"/>
      <color theme="1" tint="4.9989318521683403E-2"/>
      <name val="メイリオ"/>
      <family val="3"/>
      <charset val="128"/>
    </font>
    <font>
      <sz val="7"/>
      <name val="メイリオ"/>
      <family val="3"/>
      <charset val="128"/>
    </font>
    <font>
      <sz val="12"/>
      <name val="メイリオ"/>
      <family val="3"/>
      <charset val="128"/>
    </font>
    <font>
      <sz val="7.5"/>
      <name val="メイリオ"/>
      <family val="3"/>
      <charset val="128"/>
    </font>
    <font>
      <b/>
      <sz val="8"/>
      <name val="メイリオ"/>
      <family val="3"/>
      <charset val="128"/>
    </font>
    <font>
      <sz val="11"/>
      <color theme="0"/>
      <name val="メイリオ"/>
      <family val="3"/>
      <charset val="128"/>
    </font>
    <font>
      <sz val="8"/>
      <name val="ＭＳ Ｐゴシック"/>
      <family val="3"/>
      <charset val="128"/>
    </font>
    <font>
      <sz val="11"/>
      <name val="ＭＳ Ｐゴシック"/>
      <family val="3"/>
      <charset val="128"/>
    </font>
    <font>
      <u/>
      <sz val="11"/>
      <color theme="10"/>
      <name val="ＭＳ Ｐゴシック"/>
      <family val="3"/>
      <charset val="128"/>
    </font>
    <font>
      <b/>
      <sz val="10"/>
      <name val="メイリオ"/>
      <family val="3"/>
      <charset val="128"/>
    </font>
    <font>
      <b/>
      <sz val="10"/>
      <color indexed="9"/>
      <name val="メイリオ"/>
      <family val="3"/>
      <charset val="128"/>
    </font>
    <font>
      <sz val="8"/>
      <color rgb="FF0000FF"/>
      <name val="メイリオ"/>
      <family val="3"/>
      <charset val="128"/>
    </font>
    <font>
      <b/>
      <sz val="8"/>
      <color rgb="FF0000FF"/>
      <name val="メイリオ"/>
      <family val="3"/>
      <charset val="128"/>
    </font>
    <font>
      <sz val="11"/>
      <color rgb="FFFF0000"/>
      <name val="メイリオ"/>
      <family val="3"/>
      <charset val="128"/>
    </font>
    <font>
      <b/>
      <sz val="8"/>
      <color rgb="FFFF0000"/>
      <name val="メイリオ"/>
      <family val="3"/>
      <charset val="128"/>
    </font>
    <font>
      <sz val="8"/>
      <color theme="0" tint="-0.34998626667073579"/>
      <name val="メイリオ"/>
      <family val="3"/>
      <charset val="128"/>
    </font>
    <font>
      <sz val="11"/>
      <color theme="1"/>
      <name val="ＭＳ Ｐゴシック"/>
      <family val="3"/>
      <charset val="128"/>
      <scheme val="minor"/>
    </font>
    <font>
      <sz val="7"/>
      <color rgb="FFFF0000"/>
      <name val="メイリオ"/>
      <family val="3"/>
      <charset val="128"/>
    </font>
    <font>
      <u/>
      <sz val="8"/>
      <color indexed="12"/>
      <name val="メイリオ"/>
      <family val="3"/>
      <charset val="128"/>
    </font>
    <font>
      <sz val="8"/>
      <name val="Meiryo UI"/>
      <family val="3"/>
      <charset val="128"/>
    </font>
    <font>
      <b/>
      <sz val="8"/>
      <color theme="1"/>
      <name val="メイリオ"/>
      <family val="3"/>
      <charset val="128"/>
    </font>
    <font>
      <sz val="9"/>
      <color theme="1" tint="0.499984740745262"/>
      <name val="メイリオ"/>
      <family val="3"/>
      <charset val="128"/>
    </font>
    <font>
      <sz val="9"/>
      <color theme="1" tint="0.499984740745262"/>
      <name val="ＭＳ Ｐゴシック"/>
      <family val="3"/>
      <charset val="128"/>
    </font>
    <font>
      <sz val="10"/>
      <color theme="1" tint="0.499984740745262"/>
      <name val="メイリオ"/>
      <family val="3"/>
      <charset val="128"/>
    </font>
    <font>
      <sz val="6"/>
      <name val="ＭＳ Ｐゴシック"/>
      <family val="3"/>
      <charset val="128"/>
      <scheme val="minor"/>
    </font>
    <font>
      <b/>
      <u val="double"/>
      <sz val="26"/>
      <color theme="1"/>
      <name val="メイリオ"/>
      <family val="3"/>
      <charset val="128"/>
    </font>
    <font>
      <sz val="10"/>
      <name val="ＭＳ Ｐゴシック"/>
      <family val="3"/>
      <charset val="128"/>
    </font>
    <font>
      <sz val="8"/>
      <color theme="1"/>
      <name val="ＭＳ Ｐゴシック"/>
      <family val="2"/>
      <scheme val="minor"/>
    </font>
    <font>
      <b/>
      <sz val="11"/>
      <name val="ＭＳ Ｐゴシック"/>
      <family val="3"/>
      <charset val="128"/>
    </font>
    <font>
      <b/>
      <sz val="11"/>
      <color rgb="FFFF0000"/>
      <name val="ＭＳ Ｐゴシック"/>
      <family val="3"/>
      <charset val="128"/>
    </font>
    <font>
      <b/>
      <sz val="11"/>
      <color rgb="FF0000FF"/>
      <name val="ＭＳ Ｐゴシック"/>
      <family val="3"/>
      <charset val="128"/>
    </font>
    <font>
      <sz val="6.5"/>
      <name val="メイリオ"/>
      <family val="3"/>
      <charset val="128"/>
    </font>
    <font>
      <sz val="6.5"/>
      <name val="ＭＳ Ｐゴシック"/>
      <family val="3"/>
      <charset val="128"/>
    </font>
    <font>
      <sz val="6.5"/>
      <color theme="1"/>
      <name val="ＭＳ Ｐゴシック"/>
      <family val="2"/>
      <scheme val="minor"/>
    </font>
    <font>
      <b/>
      <sz val="11"/>
      <color theme="1"/>
      <name val="メイリオ"/>
      <family val="3"/>
      <charset val="128"/>
    </font>
    <font>
      <sz val="11"/>
      <color rgb="FF000000"/>
      <name val="Meiryo UI"/>
      <family val="3"/>
      <charset val="128"/>
    </font>
    <font>
      <b/>
      <sz val="8"/>
      <name val="ＭＳ Ｐゴシック"/>
      <family val="3"/>
      <charset val="128"/>
    </font>
    <font>
      <b/>
      <sz val="14"/>
      <name val="メイリオ"/>
      <family val="3"/>
      <charset val="128"/>
    </font>
    <font>
      <u/>
      <sz val="8"/>
      <color rgb="FF0000FF"/>
      <name val="Meiryo UI"/>
      <family val="3"/>
      <charset val="128"/>
    </font>
  </fonts>
  <fills count="45">
    <fill>
      <patternFill patternType="none"/>
    </fill>
    <fill>
      <patternFill patternType="gray125"/>
    </fill>
    <fill>
      <patternFill patternType="solid">
        <fgColor indexed="9"/>
        <bgColor indexed="64"/>
      </patternFill>
    </fill>
    <fill>
      <patternFill patternType="solid">
        <fgColor rgb="FF002060"/>
        <bgColor indexed="64"/>
      </patternFill>
    </fill>
    <fill>
      <patternFill patternType="solid">
        <fgColor rgb="FF0033CC"/>
        <bgColor indexed="64"/>
      </patternFill>
    </fill>
    <fill>
      <patternFill patternType="solid">
        <fgColor theme="8"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rgb="FFFF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
      <patternFill patternType="lightUp">
        <fgColor theme="0" tint="-0.34998626667073579"/>
        <bgColor theme="0" tint="-0.249977111117893"/>
      </patternFill>
    </fill>
    <fill>
      <patternFill patternType="solid">
        <fgColor theme="1"/>
        <bgColor indexed="64"/>
      </patternFill>
    </fill>
    <fill>
      <patternFill patternType="solid">
        <fgColor rgb="FF0000FF"/>
        <bgColor indexed="64"/>
      </patternFill>
    </fill>
    <fill>
      <patternFill patternType="solid">
        <fgColor rgb="FFFFCC66"/>
        <bgColor indexed="64"/>
      </patternFill>
    </fill>
  </fills>
  <borders count="144">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diagonal/>
    </border>
    <border>
      <left/>
      <right/>
      <top style="hair">
        <color indexed="64"/>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right style="hair">
        <color indexed="64"/>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bottom/>
      <diagonal/>
    </border>
    <border>
      <left/>
      <right/>
      <top/>
      <bottom style="hair">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medium">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style="hair">
        <color indexed="64"/>
      </right>
      <top style="thin">
        <color indexed="64"/>
      </top>
      <bottom style="hair">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hair">
        <color theme="1" tint="0.499984740745262"/>
      </left>
      <right style="thin">
        <color theme="1" tint="0.499984740745262"/>
      </right>
      <top style="hair">
        <color theme="1" tint="0.499984740745262"/>
      </top>
      <bottom style="hair">
        <color theme="1" tint="0.499984740745262"/>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hair">
        <color indexed="64"/>
      </right>
      <top style="thin">
        <color indexed="64"/>
      </top>
      <bottom style="thin">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style="hair">
        <color theme="1" tint="0.499984740745262"/>
      </left>
      <right/>
      <top style="hair">
        <color theme="1" tint="0.499984740745262"/>
      </top>
      <bottom style="hair">
        <color theme="1" tint="0.499984740745262"/>
      </bottom>
      <diagonal/>
    </border>
    <border>
      <left/>
      <right/>
      <top style="hair">
        <color theme="1" tint="0.499984740745262"/>
      </top>
      <bottom style="hair">
        <color theme="1" tint="0.499984740745262"/>
      </bottom>
      <diagonal/>
    </border>
    <border>
      <left/>
      <right style="hair">
        <color theme="1" tint="0.499984740745262"/>
      </right>
      <top style="hair">
        <color theme="1" tint="0.499984740745262"/>
      </top>
      <bottom style="hair">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hair">
        <color theme="1" tint="0.499984740745262"/>
      </top>
      <bottom style="hair">
        <color theme="1" tint="0.499984740745262"/>
      </bottom>
      <diagonal/>
    </border>
    <border>
      <left style="medium">
        <color rgb="FFFF0000"/>
      </left>
      <right style="medium">
        <color rgb="FFFF0000"/>
      </right>
      <top style="medium">
        <color rgb="FFFF0000"/>
      </top>
      <bottom style="medium">
        <color rgb="FFFF0000"/>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diagonal/>
    </border>
    <border>
      <left style="thin">
        <color indexed="64"/>
      </left>
      <right style="hair">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theme="0" tint="-0.499984740745262"/>
      </right>
      <top style="thin">
        <color indexed="64"/>
      </top>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indexed="64"/>
      </right>
      <top style="thin">
        <color theme="0" tint="-0.499984740745262"/>
      </top>
      <bottom style="thin">
        <color indexed="64"/>
      </bottom>
      <diagonal/>
    </border>
    <border>
      <left style="thin">
        <color indexed="64"/>
      </left>
      <right/>
      <top style="thin">
        <color indexed="64"/>
      </top>
      <bottom style="medium">
        <color indexed="64"/>
      </bottom>
      <diagonal/>
    </border>
    <border>
      <left style="hair">
        <color indexed="64"/>
      </left>
      <right/>
      <top style="thin">
        <color indexed="64"/>
      </top>
      <bottom/>
      <diagonal/>
    </border>
    <border>
      <left/>
      <right/>
      <top style="medium">
        <color rgb="FFFF0000"/>
      </top>
      <bottom style="medium">
        <color rgb="FFFF0000"/>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rgb="FFFF0000"/>
      </left>
      <right style="medium">
        <color indexed="64"/>
      </right>
      <top style="medium">
        <color indexed="64"/>
      </top>
      <bottom style="medium">
        <color rgb="FFFF0000"/>
      </bottom>
      <diagonal/>
    </border>
    <border>
      <left style="medium">
        <color rgb="FFFF0000"/>
      </left>
      <right style="medium">
        <color indexed="64"/>
      </right>
      <top style="medium">
        <color rgb="FFFF0000"/>
      </top>
      <bottom style="medium">
        <color rgb="FFFF0000"/>
      </bottom>
      <diagonal/>
    </border>
    <border>
      <left style="medium">
        <color rgb="FFFF0000"/>
      </left>
      <right style="medium">
        <color indexed="64"/>
      </right>
      <top style="medium">
        <color rgb="FFFF0000"/>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rgb="FF0000FF"/>
      </left>
      <right style="thin">
        <color indexed="64"/>
      </right>
      <top style="medium">
        <color rgb="FF0000FF"/>
      </top>
      <bottom style="thin">
        <color indexed="64"/>
      </bottom>
      <diagonal/>
    </border>
    <border>
      <left style="thin">
        <color indexed="64"/>
      </left>
      <right style="thin">
        <color indexed="64"/>
      </right>
      <top style="medium">
        <color rgb="FF0000FF"/>
      </top>
      <bottom style="thin">
        <color indexed="64"/>
      </bottom>
      <diagonal/>
    </border>
    <border>
      <left style="thin">
        <color indexed="64"/>
      </left>
      <right style="medium">
        <color rgb="FF0000FF"/>
      </right>
      <top style="medium">
        <color rgb="FF0000FF"/>
      </top>
      <bottom style="thin">
        <color indexed="64"/>
      </bottom>
      <diagonal/>
    </border>
    <border>
      <left style="medium">
        <color rgb="FF0000FF"/>
      </left>
      <right style="thin">
        <color indexed="64"/>
      </right>
      <top style="thin">
        <color indexed="64"/>
      </top>
      <bottom style="thin">
        <color indexed="64"/>
      </bottom>
      <diagonal/>
    </border>
    <border>
      <left style="thin">
        <color indexed="64"/>
      </left>
      <right style="medium">
        <color rgb="FF0000FF"/>
      </right>
      <top style="thin">
        <color indexed="64"/>
      </top>
      <bottom style="thin">
        <color indexed="64"/>
      </bottom>
      <diagonal/>
    </border>
    <border>
      <left style="medium">
        <color rgb="FF0000FF"/>
      </left>
      <right style="thin">
        <color indexed="64"/>
      </right>
      <top style="thin">
        <color indexed="64"/>
      </top>
      <bottom style="medium">
        <color rgb="FF0000FF"/>
      </bottom>
      <diagonal/>
    </border>
    <border>
      <left style="thin">
        <color indexed="64"/>
      </left>
      <right style="thin">
        <color indexed="64"/>
      </right>
      <top style="thin">
        <color indexed="64"/>
      </top>
      <bottom style="medium">
        <color rgb="FF0000FF"/>
      </bottom>
      <diagonal/>
    </border>
    <border>
      <left style="thin">
        <color indexed="64"/>
      </left>
      <right style="medium">
        <color rgb="FF0000FF"/>
      </right>
      <top style="thin">
        <color indexed="64"/>
      </top>
      <bottom style="medium">
        <color rgb="FF0000FF"/>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indexed="64"/>
      </right>
      <top style="thin">
        <color theme="0" tint="-0.499984740745262"/>
      </top>
      <bottom/>
      <diagonal/>
    </border>
    <border>
      <left/>
      <right style="hair">
        <color indexed="64"/>
      </right>
      <top style="thin">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top/>
      <bottom style="hair">
        <color indexed="64"/>
      </bottom>
      <diagonal/>
    </border>
    <border>
      <left style="thin">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hair">
        <color theme="1" tint="0.499984740745262"/>
      </left>
      <right style="hair">
        <color theme="1" tint="0.499984740745262"/>
      </right>
      <top style="hair">
        <color theme="1" tint="0.499984740745262"/>
      </top>
      <bottom/>
      <diagonal/>
    </border>
    <border>
      <left style="hair">
        <color theme="1" tint="0.499984740745262"/>
      </left>
      <right style="thin">
        <color theme="1" tint="0.499984740745262"/>
      </right>
      <top style="hair">
        <color theme="1" tint="0.499984740745262"/>
      </top>
      <bottom/>
      <diagonal/>
    </border>
    <border>
      <left style="thin">
        <color theme="1" tint="0.499984740745262"/>
      </left>
      <right/>
      <top/>
      <bottom style="hair">
        <color theme="1" tint="0.499984740745262"/>
      </bottom>
      <diagonal/>
    </border>
    <border>
      <left/>
      <right/>
      <top/>
      <bottom style="hair">
        <color theme="1" tint="0.499984740745262"/>
      </bottom>
      <diagonal/>
    </border>
    <border>
      <left/>
      <right style="hair">
        <color theme="1" tint="0.499984740745262"/>
      </right>
      <top/>
      <bottom style="hair">
        <color theme="1" tint="0.499984740745262"/>
      </bottom>
      <diagonal/>
    </border>
    <border>
      <left style="hair">
        <color theme="1" tint="0.499984740745262"/>
      </left>
      <right style="hair">
        <color theme="1" tint="0.499984740745262"/>
      </right>
      <top/>
      <bottom style="hair">
        <color theme="1" tint="0.499984740745262"/>
      </bottom>
      <diagonal/>
    </border>
    <border>
      <left style="thin">
        <color indexed="64"/>
      </left>
      <right style="hair">
        <color theme="1" tint="0.499984740745262"/>
      </right>
      <top style="thin">
        <color indexed="64"/>
      </top>
      <bottom style="hair">
        <color theme="1" tint="0.499984740745262"/>
      </bottom>
      <diagonal/>
    </border>
    <border>
      <left style="hair">
        <color theme="1" tint="0.499984740745262"/>
      </left>
      <right style="hair">
        <color theme="1" tint="0.499984740745262"/>
      </right>
      <top style="thin">
        <color indexed="64"/>
      </top>
      <bottom style="hair">
        <color theme="1" tint="0.499984740745262"/>
      </bottom>
      <diagonal/>
    </border>
    <border>
      <left style="hair">
        <color theme="1" tint="0.499984740745262"/>
      </left>
      <right style="thin">
        <color theme="1" tint="0.499984740745262"/>
      </right>
      <top style="thin">
        <color indexed="64"/>
      </top>
      <bottom style="hair">
        <color theme="1" tint="0.499984740745262"/>
      </bottom>
      <diagonal/>
    </border>
    <border>
      <left style="thin">
        <color theme="1" tint="0.499984740745262"/>
      </left>
      <right/>
      <top style="thin">
        <color indexed="64"/>
      </top>
      <bottom style="hair">
        <color theme="1" tint="0.499984740745262"/>
      </bottom>
      <diagonal/>
    </border>
    <border>
      <left/>
      <right/>
      <top style="thin">
        <color indexed="64"/>
      </top>
      <bottom style="hair">
        <color theme="1" tint="0.499984740745262"/>
      </bottom>
      <diagonal/>
    </border>
    <border>
      <left/>
      <right style="thin">
        <color indexed="64"/>
      </right>
      <top style="thin">
        <color indexed="64"/>
      </top>
      <bottom style="hair">
        <color theme="1" tint="0.499984740745262"/>
      </bottom>
      <diagonal/>
    </border>
    <border>
      <left style="thin">
        <color indexed="64"/>
      </left>
      <right style="hair">
        <color theme="1" tint="0.499984740745262"/>
      </right>
      <top style="hair">
        <color theme="1" tint="0.499984740745262"/>
      </top>
      <bottom style="hair">
        <color theme="1" tint="0.499984740745262"/>
      </bottom>
      <diagonal/>
    </border>
    <border>
      <left/>
      <right style="thin">
        <color indexed="64"/>
      </right>
      <top style="hair">
        <color theme="1" tint="0.499984740745262"/>
      </top>
      <bottom style="hair">
        <color theme="1" tint="0.499984740745262"/>
      </bottom>
      <diagonal/>
    </border>
    <border>
      <left style="thin">
        <color indexed="64"/>
      </left>
      <right style="hair">
        <color theme="1" tint="0.499984740745262"/>
      </right>
      <top style="hair">
        <color theme="1" tint="0.499984740745262"/>
      </top>
      <bottom/>
      <diagonal/>
    </border>
    <border>
      <left style="thin">
        <color indexed="64"/>
      </left>
      <right style="hair">
        <color theme="1" tint="0.499984740745262"/>
      </right>
      <top style="hair">
        <color theme="1" tint="0.499984740745262"/>
      </top>
      <bottom style="thin">
        <color indexed="64"/>
      </bottom>
      <diagonal/>
    </border>
    <border>
      <left style="hair">
        <color theme="1" tint="0.499984740745262"/>
      </left>
      <right style="hair">
        <color theme="1" tint="0.499984740745262"/>
      </right>
      <top style="hair">
        <color theme="1" tint="0.499984740745262"/>
      </top>
      <bottom style="thin">
        <color indexed="64"/>
      </bottom>
      <diagonal/>
    </border>
    <border>
      <left style="hair">
        <color theme="1" tint="0.499984740745262"/>
      </left>
      <right style="thin">
        <color theme="1" tint="0.499984740745262"/>
      </right>
      <top style="hair">
        <color theme="1" tint="0.499984740745262"/>
      </top>
      <bottom style="thin">
        <color indexed="64"/>
      </bottom>
      <diagonal/>
    </border>
    <border>
      <left style="thin">
        <color theme="1" tint="0.499984740745262"/>
      </left>
      <right/>
      <top style="hair">
        <color theme="1" tint="0.499984740745262"/>
      </top>
      <bottom style="thin">
        <color indexed="64"/>
      </bottom>
      <diagonal/>
    </border>
    <border>
      <left/>
      <right/>
      <top style="hair">
        <color theme="1" tint="0.499984740745262"/>
      </top>
      <bottom style="thin">
        <color indexed="64"/>
      </bottom>
      <diagonal/>
    </border>
    <border>
      <left/>
      <right style="hair">
        <color theme="1" tint="0.499984740745262"/>
      </right>
      <top style="hair">
        <color theme="1" tint="0.499984740745262"/>
      </top>
      <bottom style="thin">
        <color indexed="64"/>
      </bottom>
      <diagonal/>
    </border>
    <border>
      <left style="hair">
        <color theme="1" tint="0.499984740745262"/>
      </left>
      <right/>
      <top style="hair">
        <color theme="1" tint="0.499984740745262"/>
      </top>
      <bottom style="thin">
        <color indexed="64"/>
      </bottom>
      <diagonal/>
    </border>
    <border>
      <left/>
      <right style="thin">
        <color indexed="64"/>
      </right>
      <top style="hair">
        <color theme="1" tint="0.499984740745262"/>
      </top>
      <bottom style="thin">
        <color indexed="64"/>
      </bottom>
      <diagonal/>
    </border>
    <border>
      <left style="hair">
        <color theme="1" tint="0.499984740745262"/>
      </left>
      <right/>
      <top/>
      <bottom style="hair">
        <color theme="1" tint="0.499984740745262"/>
      </bottom>
      <diagonal/>
    </border>
    <border>
      <left style="thin">
        <color indexed="64"/>
      </left>
      <right style="thin">
        <color indexed="64"/>
      </right>
      <top style="thin">
        <color indexed="64"/>
      </top>
      <bottom/>
      <diagonal/>
    </border>
    <border>
      <left style="hair">
        <color indexed="64"/>
      </left>
      <right/>
      <top style="hair">
        <color indexed="64"/>
      </top>
      <bottom style="hair">
        <color indexed="64"/>
      </bottom>
      <diagonal/>
    </border>
  </borders>
  <cellStyleXfs count="51">
    <xf numFmtId="0" fontId="0" fillId="0" borderId="0"/>
    <xf numFmtId="0" fontId="3" fillId="0" borderId="0" applyNumberFormat="0" applyFill="0" applyBorder="0" applyAlignment="0" applyProtection="0">
      <alignment vertical="top"/>
      <protection locked="0"/>
    </xf>
    <xf numFmtId="0" fontId="5" fillId="0" borderId="0" applyNumberFormat="0" applyFill="0" applyBorder="0" applyAlignment="0" applyProtection="0">
      <alignment vertical="center"/>
    </xf>
    <xf numFmtId="0" fontId="6" fillId="0" borderId="40" applyNumberFormat="0" applyFill="0" applyAlignment="0" applyProtection="0">
      <alignment vertical="center"/>
    </xf>
    <xf numFmtId="0" fontId="7" fillId="0" borderId="41" applyNumberFormat="0" applyFill="0" applyAlignment="0" applyProtection="0">
      <alignment vertical="center"/>
    </xf>
    <xf numFmtId="0" fontId="8" fillId="0" borderId="42" applyNumberFormat="0" applyFill="0" applyAlignment="0" applyProtection="0">
      <alignment vertical="center"/>
    </xf>
    <xf numFmtId="0" fontId="8" fillId="0" borderId="0" applyNumberFormat="0" applyFill="0" applyBorder="0" applyAlignment="0" applyProtection="0">
      <alignment vertical="center"/>
    </xf>
    <xf numFmtId="0" fontId="9" fillId="9" borderId="0" applyNumberFormat="0" applyBorder="0" applyAlignment="0" applyProtection="0">
      <alignment vertical="center"/>
    </xf>
    <xf numFmtId="0" fontId="10" fillId="10" borderId="0" applyNumberFormat="0" applyBorder="0" applyAlignment="0" applyProtection="0">
      <alignment vertical="center"/>
    </xf>
    <xf numFmtId="0" fontId="11" fillId="11" borderId="0" applyNumberFormat="0" applyBorder="0" applyAlignment="0" applyProtection="0">
      <alignment vertical="center"/>
    </xf>
    <xf numFmtId="0" fontId="12" fillId="12" borderId="43" applyNumberFormat="0" applyAlignment="0" applyProtection="0">
      <alignment vertical="center"/>
    </xf>
    <xf numFmtId="0" fontId="13" fillId="13" borderId="44" applyNumberFormat="0" applyAlignment="0" applyProtection="0">
      <alignment vertical="center"/>
    </xf>
    <xf numFmtId="0" fontId="14" fillId="13" borderId="43" applyNumberFormat="0" applyAlignment="0" applyProtection="0">
      <alignment vertical="center"/>
    </xf>
    <xf numFmtId="0" fontId="15" fillId="0" borderId="45" applyNumberFormat="0" applyFill="0" applyAlignment="0" applyProtection="0">
      <alignment vertical="center"/>
    </xf>
    <xf numFmtId="0" fontId="16" fillId="14" borderId="46"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8" applyNumberFormat="0" applyFill="0" applyAlignment="0" applyProtection="0">
      <alignment vertical="center"/>
    </xf>
    <xf numFmtId="0" fontId="20" fillId="16" borderId="0" applyNumberFormat="0" applyBorder="0" applyAlignment="0" applyProtection="0">
      <alignment vertical="center"/>
    </xf>
    <xf numFmtId="0" fontId="1" fillId="17" borderId="0" applyNumberFormat="0" applyBorder="0" applyAlignment="0" applyProtection="0">
      <alignment vertical="center"/>
    </xf>
    <xf numFmtId="0" fontId="1"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1" fillId="21" borderId="0" applyNumberFormat="0" applyBorder="0" applyAlignment="0" applyProtection="0">
      <alignment vertical="center"/>
    </xf>
    <xf numFmtId="0" fontId="1"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 fillId="25" borderId="0" applyNumberFormat="0" applyBorder="0" applyAlignment="0" applyProtection="0">
      <alignment vertical="center"/>
    </xf>
    <xf numFmtId="0" fontId="1"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1" fillId="29" borderId="0" applyNumberFormat="0" applyBorder="0" applyAlignment="0" applyProtection="0">
      <alignment vertical="center"/>
    </xf>
    <xf numFmtId="0" fontId="1" fillId="30"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1" fillId="33" borderId="0" applyNumberFormat="0" applyBorder="0" applyAlignment="0" applyProtection="0">
      <alignment vertical="center"/>
    </xf>
    <xf numFmtId="0" fontId="1" fillId="34" borderId="0" applyNumberFormat="0" applyBorder="0" applyAlignment="0" applyProtection="0">
      <alignment vertical="center"/>
    </xf>
    <xf numFmtId="0" fontId="20" fillId="35" borderId="0" applyNumberFormat="0" applyBorder="0" applyAlignment="0" applyProtection="0">
      <alignment vertical="center"/>
    </xf>
    <xf numFmtId="0" fontId="20" fillId="36" borderId="0" applyNumberFormat="0" applyBorder="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20" fillId="39" borderId="0" applyNumberFormat="0" applyBorder="0" applyAlignment="0" applyProtection="0">
      <alignment vertical="center"/>
    </xf>
    <xf numFmtId="0" fontId="1" fillId="0" borderId="0">
      <alignment vertical="center"/>
    </xf>
    <xf numFmtId="0" fontId="1" fillId="15" borderId="47" applyNumberFormat="0" applyFont="0" applyAlignment="0" applyProtection="0">
      <alignment vertical="center"/>
    </xf>
    <xf numFmtId="0" fontId="55" fillId="0" borderId="0">
      <alignment vertical="center"/>
    </xf>
    <xf numFmtId="0" fontId="55" fillId="0" borderId="0"/>
    <xf numFmtId="0" fontId="56" fillId="0" borderId="0" applyNumberFormat="0" applyFill="0" applyBorder="0" applyAlignment="0" applyProtection="0"/>
    <xf numFmtId="0" fontId="55" fillId="0" borderId="0"/>
    <xf numFmtId="0" fontId="55" fillId="0" borderId="0">
      <alignment vertical="center"/>
    </xf>
    <xf numFmtId="0" fontId="55" fillId="0" borderId="0">
      <alignment vertical="center"/>
    </xf>
    <xf numFmtId="0" fontId="64" fillId="0" borderId="0">
      <alignment vertical="center"/>
    </xf>
  </cellStyleXfs>
  <cellXfs count="1207">
    <xf numFmtId="0" fontId="0" fillId="0" borderId="0" xfId="0"/>
    <xf numFmtId="0" fontId="21" fillId="0" borderId="0" xfId="0" applyFont="1" applyAlignment="1">
      <alignment vertical="center"/>
    </xf>
    <xf numFmtId="0" fontId="28" fillId="0" borderId="0" xfId="0" applyFont="1" applyAlignment="1">
      <alignment vertical="center"/>
    </xf>
    <xf numFmtId="0" fontId="32" fillId="0" borderId="0" xfId="0" applyFont="1" applyAlignment="1" applyProtection="1">
      <alignment vertical="center" wrapText="1"/>
      <protection locked="0"/>
    </xf>
    <xf numFmtId="0" fontId="32" fillId="0" borderId="0" xfId="0" applyFont="1" applyAlignment="1" applyProtection="1">
      <alignment vertical="center"/>
      <protection locked="0"/>
    </xf>
    <xf numFmtId="0" fontId="32" fillId="0" borderId="0" xfId="0" applyFont="1" applyAlignment="1">
      <alignment vertical="top" wrapText="1"/>
    </xf>
    <xf numFmtId="0" fontId="38" fillId="0" borderId="0" xfId="0" applyFont="1" applyAlignment="1">
      <alignment horizontal="left" vertical="center"/>
    </xf>
    <xf numFmtId="0" fontId="38" fillId="0" borderId="0" xfId="0" applyFont="1" applyAlignment="1">
      <alignment horizontal="right" vertical="center"/>
    </xf>
    <xf numFmtId="0" fontId="32" fillId="0" borderId="7" xfId="0" applyFont="1" applyBorder="1" applyAlignment="1" applyProtection="1">
      <alignment vertical="center"/>
      <protection locked="0"/>
    </xf>
    <xf numFmtId="0" fontId="32" fillId="0" borderId="0" xfId="0" applyFont="1" applyAlignment="1">
      <alignment horizontal="left" vertical="top" wrapText="1"/>
    </xf>
    <xf numFmtId="0" fontId="32" fillId="0" borderId="63" xfId="0" applyFont="1" applyBorder="1" applyAlignment="1" applyProtection="1">
      <alignment vertical="center"/>
      <protection locked="0"/>
    </xf>
    <xf numFmtId="0" fontId="28" fillId="5" borderId="14" xfId="0" applyFont="1" applyFill="1" applyBorder="1" applyAlignment="1">
      <alignment horizontal="left" vertical="center" wrapText="1"/>
    </xf>
    <xf numFmtId="0" fontId="28" fillId="5" borderId="0" xfId="0" applyFont="1" applyFill="1" applyAlignment="1">
      <alignment horizontal="left" vertical="center" wrapText="1"/>
    </xf>
    <xf numFmtId="0" fontId="28" fillId="5" borderId="21" xfId="0" applyFont="1" applyFill="1" applyBorder="1" applyAlignment="1">
      <alignment horizontal="left" vertical="center" wrapText="1"/>
    </xf>
    <xf numFmtId="0" fontId="28" fillId="5" borderId="14" xfId="0" applyFont="1" applyFill="1" applyBorder="1" applyAlignment="1">
      <alignment vertical="center" wrapText="1"/>
    </xf>
    <xf numFmtId="0" fontId="28" fillId="5" borderId="0" xfId="0" applyFont="1" applyFill="1" applyAlignment="1">
      <alignment vertical="center" wrapText="1"/>
    </xf>
    <xf numFmtId="0" fontId="28" fillId="5" borderId="21" xfId="0" applyFont="1" applyFill="1" applyBorder="1" applyAlignment="1">
      <alignment vertical="center" wrapText="1"/>
    </xf>
    <xf numFmtId="0" fontId="28" fillId="5" borderId="16" xfId="0" applyFont="1" applyFill="1" applyBorder="1" applyAlignment="1">
      <alignment vertical="center" wrapText="1"/>
    </xf>
    <xf numFmtId="0" fontId="28" fillId="5" borderId="1" xfId="0" applyFont="1" applyFill="1" applyBorder="1" applyAlignment="1">
      <alignment vertical="center" wrapText="1"/>
    </xf>
    <xf numFmtId="0" fontId="28" fillId="5" borderId="5" xfId="0" applyFont="1" applyFill="1" applyBorder="1" applyAlignment="1">
      <alignment vertical="center" wrapText="1"/>
    </xf>
    <xf numFmtId="0" fontId="35" fillId="3" borderId="9" xfId="0" applyFont="1" applyFill="1" applyBorder="1" applyAlignment="1">
      <alignment vertical="center"/>
    </xf>
    <xf numFmtId="0" fontId="44" fillId="3" borderId="2" xfId="0" applyFont="1" applyFill="1" applyBorder="1" applyAlignment="1">
      <alignment vertical="center"/>
    </xf>
    <xf numFmtId="0" fontId="35" fillId="3" borderId="2" xfId="0" applyFont="1" applyFill="1" applyBorder="1" applyAlignment="1">
      <alignment vertical="center"/>
    </xf>
    <xf numFmtId="0" fontId="44" fillId="3" borderId="3" xfId="0" applyFont="1" applyFill="1" applyBorder="1" applyAlignment="1">
      <alignment vertical="center"/>
    </xf>
    <xf numFmtId="0" fontId="28" fillId="2" borderId="14" xfId="0" applyFont="1" applyFill="1" applyBorder="1" applyAlignment="1">
      <alignment horizontal="left" vertical="top" wrapText="1"/>
    </xf>
    <xf numFmtId="0" fontId="28" fillId="0" borderId="14" xfId="0" applyFont="1" applyBorder="1" applyAlignment="1">
      <alignment vertical="center"/>
    </xf>
    <xf numFmtId="0" fontId="28" fillId="0" borderId="16" xfId="0" applyFont="1" applyBorder="1" applyAlignment="1">
      <alignment vertical="top"/>
    </xf>
    <xf numFmtId="0" fontId="32" fillId="0" borderId="0" xfId="0" applyFont="1" applyAlignment="1" applyProtection="1">
      <alignment vertical="top"/>
      <protection locked="0"/>
    </xf>
    <xf numFmtId="0" fontId="44" fillId="0" borderId="0" xfId="0" applyFont="1" applyAlignment="1">
      <alignment vertical="center"/>
    </xf>
    <xf numFmtId="0" fontId="28" fillId="0" borderId="0" xfId="0" applyFont="1" applyAlignment="1">
      <alignment horizontal="left" vertical="center"/>
    </xf>
    <xf numFmtId="0" fontId="44" fillId="0" borderId="0" xfId="0" applyFont="1" applyAlignment="1">
      <alignment horizontal="center" vertical="center"/>
    </xf>
    <xf numFmtId="0" fontId="44" fillId="0" borderId="21" xfId="0" applyFont="1" applyBorder="1" applyAlignment="1">
      <alignment horizontal="center" vertical="center"/>
    </xf>
    <xf numFmtId="0" fontId="32" fillId="0" borderId="0" xfId="0" applyFont="1" applyAlignment="1" applyProtection="1">
      <alignment horizontal="center" vertical="center" wrapText="1"/>
      <protection locked="0"/>
    </xf>
    <xf numFmtId="0" fontId="32" fillId="0" borderId="0" xfId="0" applyFont="1" applyAlignment="1" applyProtection="1">
      <alignment horizontal="center" vertical="center"/>
      <protection locked="0"/>
    </xf>
    <xf numFmtId="0" fontId="39" fillId="0" borderId="0" xfId="0" applyFont="1" applyAlignment="1" applyProtection="1">
      <alignment vertical="center" wrapText="1"/>
      <protection locked="0"/>
    </xf>
    <xf numFmtId="0" fontId="28" fillId="2" borderId="16" xfId="0" applyFont="1" applyFill="1" applyBorder="1" applyAlignment="1">
      <alignment horizontal="left" vertical="top" wrapText="1"/>
    </xf>
    <xf numFmtId="0" fontId="45" fillId="0" borderId="5" xfId="0" applyFont="1" applyBorder="1" applyAlignment="1">
      <alignment vertical="center" wrapText="1"/>
    </xf>
    <xf numFmtId="0" fontId="28" fillId="5" borderId="14" xfId="0" applyFont="1" applyFill="1" applyBorder="1" applyAlignment="1">
      <alignment vertical="top"/>
    </xf>
    <xf numFmtId="0" fontId="28" fillId="5" borderId="0" xfId="0" applyFont="1" applyFill="1" applyAlignment="1">
      <alignment vertical="top"/>
    </xf>
    <xf numFmtId="0" fontId="28" fillId="5" borderId="21" xfId="0" applyFont="1" applyFill="1" applyBorder="1" applyAlignment="1">
      <alignment vertical="top"/>
    </xf>
    <xf numFmtId="0" fontId="28" fillId="2" borderId="11" xfId="0" applyFont="1" applyFill="1" applyBorder="1" applyAlignment="1">
      <alignment vertical="center"/>
    </xf>
    <xf numFmtId="0" fontId="28" fillId="2" borderId="4" xfId="0" applyFont="1" applyFill="1" applyBorder="1" applyAlignment="1">
      <alignment vertical="center"/>
    </xf>
    <xf numFmtId="0" fontId="28" fillId="5" borderId="16" xfId="0" applyFont="1" applyFill="1" applyBorder="1" applyAlignment="1">
      <alignment vertical="top"/>
    </xf>
    <xf numFmtId="0" fontId="28" fillId="5" borderId="1" xfId="0" applyFont="1" applyFill="1" applyBorder="1" applyAlignment="1">
      <alignment vertical="top"/>
    </xf>
    <xf numFmtId="0" fontId="28" fillId="5" borderId="5" xfId="0" applyFont="1" applyFill="1" applyBorder="1" applyAlignment="1">
      <alignment vertical="top"/>
    </xf>
    <xf numFmtId="0" fontId="43" fillId="0" borderId="0" xfId="0" applyFont="1" applyAlignment="1" applyProtection="1">
      <alignment horizontal="center" vertical="center"/>
      <protection locked="0"/>
    </xf>
    <xf numFmtId="0" fontId="28" fillId="6" borderId="0" xfId="0" applyFont="1" applyFill="1" applyAlignment="1">
      <alignment horizontal="left" vertical="center"/>
    </xf>
    <xf numFmtId="0" fontId="28" fillId="2" borderId="0" xfId="0" applyFont="1" applyFill="1" applyAlignment="1">
      <alignment horizontal="center" vertical="center"/>
    </xf>
    <xf numFmtId="49" fontId="46" fillId="2" borderId="0" xfId="0" applyNumberFormat="1" applyFont="1" applyFill="1" applyAlignment="1">
      <alignment horizontal="center" vertical="center" shrinkToFit="1"/>
    </xf>
    <xf numFmtId="0" fontId="32" fillId="0" borderId="0" xfId="0" applyFont="1" applyAlignment="1">
      <alignment vertical="center"/>
    </xf>
    <xf numFmtId="0" fontId="28" fillId="2" borderId="0" xfId="0" applyFont="1" applyFill="1" applyAlignment="1">
      <alignment horizontal="left" vertical="top" wrapText="1"/>
    </xf>
    <xf numFmtId="0" fontId="21" fillId="2" borderId="0" xfId="0" applyFont="1" applyFill="1" applyAlignment="1">
      <alignment vertical="center"/>
    </xf>
    <xf numFmtId="0" fontId="28" fillId="0" borderId="0" xfId="0" applyFont="1" applyAlignment="1">
      <alignment horizontal="center" vertical="top"/>
    </xf>
    <xf numFmtId="0" fontId="28" fillId="7" borderId="61" xfId="0" applyFont="1" applyFill="1" applyBorder="1" applyAlignment="1">
      <alignment horizontal="center" vertical="top"/>
    </xf>
    <xf numFmtId="0" fontId="28" fillId="7" borderId="61" xfId="0" applyFont="1" applyFill="1" applyBorder="1" applyAlignment="1">
      <alignment horizontal="center" vertical="center" wrapText="1"/>
    </xf>
    <xf numFmtId="0" fontId="28" fillId="7" borderId="61" xfId="0" applyFont="1" applyFill="1" applyBorder="1" applyAlignment="1">
      <alignment horizontal="center" vertical="top" wrapText="1"/>
    </xf>
    <xf numFmtId="0" fontId="34" fillId="0" borderId="0" xfId="0" applyFont="1" applyAlignment="1">
      <alignment horizontal="center" vertical="top" wrapText="1"/>
    </xf>
    <xf numFmtId="0" fontId="34" fillId="0" borderId="0" xfId="0" applyFont="1" applyAlignment="1">
      <alignment horizontal="center" vertical="top"/>
    </xf>
    <xf numFmtId="0" fontId="28" fillId="7" borderId="61" xfId="0" applyFont="1" applyFill="1" applyBorder="1" applyAlignment="1">
      <alignment vertical="center"/>
    </xf>
    <xf numFmtId="0" fontId="28" fillId="0" borderId="61" xfId="0" applyFont="1" applyBorder="1" applyAlignment="1">
      <alignment horizontal="center" vertical="center" wrapText="1"/>
    </xf>
    <xf numFmtId="0" fontId="34" fillId="0" borderId="0" xfId="0" applyFont="1" applyAlignment="1">
      <alignment vertical="center" wrapText="1"/>
    </xf>
    <xf numFmtId="0" fontId="34" fillId="0" borderId="0" xfId="0" applyFont="1" applyAlignment="1">
      <alignment vertical="center"/>
    </xf>
    <xf numFmtId="0" fontId="28" fillId="0" borderId="0" xfId="0" applyFont="1" applyAlignment="1">
      <alignment vertical="center" wrapText="1"/>
    </xf>
    <xf numFmtId="0" fontId="36" fillId="0" borderId="10" xfId="0" applyFont="1" applyBorder="1" applyAlignment="1">
      <alignment horizontal="left" vertical="center"/>
    </xf>
    <xf numFmtId="0" fontId="23" fillId="0" borderId="10" xfId="0" applyFont="1" applyBorder="1" applyAlignment="1">
      <alignment horizontal="left" vertical="center"/>
    </xf>
    <xf numFmtId="0" fontId="36" fillId="0" borderId="10" xfId="0" applyFont="1" applyBorder="1" applyAlignment="1">
      <alignment vertical="center"/>
    </xf>
    <xf numFmtId="0" fontId="21" fillId="0" borderId="10" xfId="0" applyFont="1" applyBorder="1" applyAlignment="1">
      <alignment vertical="center"/>
    </xf>
    <xf numFmtId="0" fontId="37" fillId="0" borderId="10" xfId="0" applyFont="1" applyBorder="1" applyAlignment="1">
      <alignment horizontal="center" vertical="center"/>
    </xf>
    <xf numFmtId="0" fontId="26" fillId="3" borderId="9" xfId="0" applyFont="1" applyFill="1" applyBorder="1" applyAlignment="1">
      <alignment vertical="center"/>
    </xf>
    <xf numFmtId="0" fontId="27" fillId="3" borderId="2" xfId="0" applyFont="1" applyFill="1" applyBorder="1" applyAlignment="1">
      <alignment vertical="center"/>
    </xf>
    <xf numFmtId="0" fontId="27" fillId="3" borderId="2" xfId="0" applyFont="1" applyFill="1" applyBorder="1" applyAlignment="1">
      <alignment horizontal="left" vertical="center"/>
    </xf>
    <xf numFmtId="0" fontId="27" fillId="3" borderId="3" xfId="0" applyFont="1" applyFill="1" applyBorder="1" applyAlignment="1">
      <alignment horizontal="left" vertical="center"/>
    </xf>
    <xf numFmtId="0" fontId="26" fillId="3" borderId="2" xfId="0" applyFont="1" applyFill="1" applyBorder="1" applyAlignment="1">
      <alignment vertical="center"/>
    </xf>
    <xf numFmtId="0" fontId="27" fillId="3" borderId="3" xfId="0" applyFont="1" applyFill="1" applyBorder="1" applyAlignment="1">
      <alignment vertical="center"/>
    </xf>
    <xf numFmtId="0" fontId="21" fillId="2" borderId="14" xfId="0" applyFont="1" applyFill="1" applyBorder="1" applyAlignment="1">
      <alignment vertical="center"/>
    </xf>
    <xf numFmtId="0" fontId="21" fillId="2" borderId="21" xfId="0" applyFont="1" applyFill="1" applyBorder="1" applyAlignment="1">
      <alignment vertical="center"/>
    </xf>
    <xf numFmtId="0" fontId="28" fillId="2" borderId="14" xfId="0" applyFont="1" applyFill="1" applyBorder="1" applyAlignment="1">
      <alignment vertical="center"/>
    </xf>
    <xf numFmtId="0" fontId="34" fillId="2" borderId="0" xfId="0" applyFont="1" applyFill="1" applyAlignment="1">
      <alignment vertical="top"/>
    </xf>
    <xf numFmtId="0" fontId="34" fillId="2" borderId="0" xfId="0" applyFont="1" applyFill="1" applyAlignment="1">
      <alignment vertical="top" wrapText="1"/>
    </xf>
    <xf numFmtId="0" fontId="28" fillId="2" borderId="21" xfId="0" applyFont="1" applyFill="1" applyBorder="1" applyAlignment="1">
      <alignment vertical="center"/>
    </xf>
    <xf numFmtId="0" fontId="26" fillId="4" borderId="9" xfId="0" applyFont="1" applyFill="1" applyBorder="1" applyAlignment="1">
      <alignment vertical="center"/>
    </xf>
    <xf numFmtId="0" fontId="27" fillId="4" borderId="2" xfId="0" applyFont="1" applyFill="1" applyBorder="1" applyAlignment="1">
      <alignment vertical="center"/>
    </xf>
    <xf numFmtId="0" fontId="27" fillId="4" borderId="3" xfId="0" applyFont="1" applyFill="1" applyBorder="1" applyAlignment="1">
      <alignment vertical="center"/>
    </xf>
    <xf numFmtId="0" fontId="50" fillId="0" borderId="10" xfId="0" applyFont="1" applyBorder="1" applyAlignment="1">
      <alignment vertical="center"/>
    </xf>
    <xf numFmtId="0" fontId="32" fillId="0" borderId="0" xfId="0" applyFont="1" applyAlignment="1">
      <alignment vertical="center" wrapText="1"/>
    </xf>
    <xf numFmtId="0" fontId="27" fillId="0" borderId="2" xfId="0" applyFont="1" applyBorder="1" applyAlignment="1">
      <alignment vertical="center"/>
    </xf>
    <xf numFmtId="0" fontId="27" fillId="0" borderId="2" xfId="0" applyFont="1" applyBorder="1" applyAlignment="1">
      <alignment horizontal="left" vertical="center"/>
    </xf>
    <xf numFmtId="0" fontId="27" fillId="4" borderId="4" xfId="0" applyFont="1" applyFill="1" applyBorder="1" applyAlignment="1">
      <alignment vertical="center"/>
    </xf>
    <xf numFmtId="0" fontId="27" fillId="4" borderId="8" xfId="0" applyFont="1" applyFill="1" applyBorder="1" applyAlignment="1">
      <alignment vertical="center"/>
    </xf>
    <xf numFmtId="0" fontId="32" fillId="0" borderId="67" xfId="0" applyFont="1" applyBorder="1" applyAlignment="1" applyProtection="1">
      <alignment horizontal="center" vertical="center"/>
      <protection locked="0"/>
    </xf>
    <xf numFmtId="0" fontId="32" fillId="0" borderId="68" xfId="0" applyFont="1" applyBorder="1" applyAlignment="1" applyProtection="1">
      <alignment horizontal="center" vertical="center"/>
      <protection locked="0"/>
    </xf>
    <xf numFmtId="0" fontId="32" fillId="0" borderId="0" xfId="0" applyFont="1" applyAlignment="1">
      <alignment horizontal="center" vertical="center"/>
    </xf>
    <xf numFmtId="0" fontId="36" fillId="0" borderId="0" xfId="0" applyFont="1" applyAlignment="1">
      <alignment vertical="center"/>
    </xf>
    <xf numFmtId="0" fontId="28" fillId="7" borderId="69" xfId="0" applyFont="1" applyFill="1" applyBorder="1" applyAlignment="1">
      <alignment horizontal="center" vertical="center" wrapText="1"/>
    </xf>
    <xf numFmtId="0" fontId="28" fillId="0" borderId="69" xfId="0" applyFont="1" applyBorder="1" applyAlignment="1">
      <alignment horizontal="center" vertical="center" wrapText="1"/>
    </xf>
    <xf numFmtId="0" fontId="21" fillId="0" borderId="69" xfId="0" applyFont="1" applyBorder="1" applyAlignment="1">
      <alignment horizontal="center" vertical="center" wrapText="1"/>
    </xf>
    <xf numFmtId="0" fontId="28" fillId="7" borderId="74" xfId="0" applyFont="1" applyFill="1" applyBorder="1" applyAlignment="1">
      <alignment horizontal="center" vertical="center" wrapText="1"/>
    </xf>
    <xf numFmtId="0" fontId="28" fillId="7" borderId="75" xfId="0" applyFont="1" applyFill="1" applyBorder="1" applyAlignment="1">
      <alignment horizontal="center" vertical="center"/>
    </xf>
    <xf numFmtId="0" fontId="21" fillId="0" borderId="74" xfId="0" applyFont="1" applyBorder="1" applyAlignment="1">
      <alignment horizontal="center" vertical="center" wrapText="1"/>
    </xf>
    <xf numFmtId="0" fontId="28" fillId="7" borderId="76" xfId="0" applyFont="1" applyFill="1" applyBorder="1" applyAlignment="1">
      <alignment horizontal="center" vertical="center"/>
    </xf>
    <xf numFmtId="0" fontId="28" fillId="0" borderId="77" xfId="0" applyFont="1" applyBorder="1" applyAlignment="1">
      <alignment horizontal="center" vertical="center" wrapText="1"/>
    </xf>
    <xf numFmtId="0" fontId="21" fillId="0" borderId="77" xfId="0" applyFont="1" applyBorder="1" applyAlignment="1">
      <alignment horizontal="center" vertical="center" wrapText="1"/>
    </xf>
    <xf numFmtId="0" fontId="21" fillId="0" borderId="78" xfId="0" applyFont="1" applyBorder="1" applyAlignment="1">
      <alignment horizontal="center" vertical="center" wrapText="1"/>
    </xf>
    <xf numFmtId="0" fontId="28" fillId="0" borderId="74" xfId="0" applyFont="1" applyBorder="1" applyAlignment="1">
      <alignment horizontal="center" vertical="center" wrapText="1"/>
    </xf>
    <xf numFmtId="0" fontId="28" fillId="0" borderId="78" xfId="0" applyFont="1" applyBorder="1" applyAlignment="1">
      <alignment horizontal="center" vertical="center" wrapText="1"/>
    </xf>
    <xf numFmtId="0" fontId="32" fillId="0" borderId="0" xfId="0" applyFont="1" applyAlignment="1">
      <alignment horizontal="left" vertical="center"/>
    </xf>
    <xf numFmtId="0" fontId="32" fillId="0" borderId="0" xfId="0" applyFont="1" applyAlignment="1" applyProtection="1">
      <alignment horizontal="right" vertical="center"/>
      <protection locked="0"/>
    </xf>
    <xf numFmtId="0" fontId="32" fillId="0" borderId="0" xfId="0" applyFont="1" applyAlignment="1">
      <alignment vertical="top"/>
    </xf>
    <xf numFmtId="0" fontId="32" fillId="0" borderId="0" xfId="0" applyFont="1" applyAlignment="1" applyProtection="1">
      <alignment horizontal="right" vertical="top"/>
      <protection locked="0"/>
    </xf>
    <xf numFmtId="0" fontId="27" fillId="0" borderId="0" xfId="0" applyFont="1" applyAlignment="1" applyProtection="1">
      <alignment horizontal="right" vertical="center"/>
      <protection locked="0"/>
    </xf>
    <xf numFmtId="0" fontId="39" fillId="0" borderId="0" xfId="0" applyFont="1" applyAlignment="1" applyProtection="1">
      <alignment horizontal="right" vertical="center" wrapText="1"/>
      <protection locked="0"/>
    </xf>
    <xf numFmtId="0" fontId="32" fillId="0" borderId="0" xfId="0" applyFont="1" applyAlignment="1">
      <alignment horizontal="right" vertical="center"/>
    </xf>
    <xf numFmtId="0" fontId="32" fillId="0" borderId="9" xfId="0" applyFont="1" applyBorder="1" applyAlignment="1" applyProtection="1">
      <alignment vertical="center" wrapText="1"/>
      <protection locked="0"/>
    </xf>
    <xf numFmtId="0" fontId="32" fillId="0" borderId="11" xfId="0" applyFont="1" applyBorder="1" applyAlignment="1" applyProtection="1">
      <alignment vertical="center" wrapText="1"/>
      <protection locked="0"/>
    </xf>
    <xf numFmtId="0" fontId="43" fillId="0" borderId="0" xfId="0" applyFont="1" applyAlignment="1" applyProtection="1">
      <alignment vertical="center" wrapText="1"/>
      <protection locked="0"/>
    </xf>
    <xf numFmtId="0" fontId="32" fillId="0" borderId="81" xfId="0" applyFont="1" applyBorder="1" applyAlignment="1" applyProtection="1">
      <alignment vertical="center"/>
      <protection locked="0"/>
    </xf>
    <xf numFmtId="0" fontId="39" fillId="0" borderId="0" xfId="0" applyFont="1" applyAlignment="1" applyProtection="1">
      <alignment horizontal="right" vertical="center"/>
      <protection locked="0"/>
    </xf>
    <xf numFmtId="176" fontId="32" fillId="0" borderId="63" xfId="0" applyNumberFormat="1" applyFont="1" applyBorder="1" applyAlignment="1" applyProtection="1">
      <alignment vertical="center"/>
      <protection locked="0"/>
    </xf>
    <xf numFmtId="0" fontId="28" fillId="0" borderId="0" xfId="0" applyFont="1"/>
    <xf numFmtId="0" fontId="21" fillId="0" borderId="0" xfId="0" applyFont="1" applyAlignment="1" applyProtection="1">
      <alignment vertical="center"/>
      <protection locked="0"/>
    </xf>
    <xf numFmtId="0" fontId="32" fillId="0" borderId="0" xfId="0" applyFont="1" applyAlignment="1" applyProtection="1">
      <alignment horizontal="left" vertical="center"/>
      <protection locked="0"/>
    </xf>
    <xf numFmtId="0" fontId="39" fillId="0" borderId="0" xfId="0" applyFont="1" applyAlignment="1">
      <alignment horizontal="left"/>
    </xf>
    <xf numFmtId="0" fontId="32" fillId="0" borderId="51" xfId="0" applyFont="1" applyBorder="1" applyAlignment="1">
      <alignment horizontal="right" vertical="center"/>
    </xf>
    <xf numFmtId="0" fontId="32" fillId="0" borderId="84" xfId="0" applyFont="1" applyBorder="1" applyAlignment="1">
      <alignment vertical="center"/>
    </xf>
    <xf numFmtId="0" fontId="32" fillId="0" borderId="52" xfId="0" applyFont="1" applyBorder="1" applyAlignment="1">
      <alignment horizontal="right" vertical="center"/>
    </xf>
    <xf numFmtId="0" fontId="32" fillId="0" borderId="85" xfId="0" applyFont="1" applyBorder="1" applyAlignment="1">
      <alignment vertical="center"/>
    </xf>
    <xf numFmtId="0" fontId="32" fillId="0" borderId="53" xfId="0" applyFont="1" applyBorder="1" applyAlignment="1">
      <alignment horizontal="right" vertical="center"/>
    </xf>
    <xf numFmtId="0" fontId="32" fillId="0" borderId="86" xfId="0" applyFont="1" applyBorder="1" applyAlignment="1">
      <alignment vertical="center"/>
    </xf>
    <xf numFmtId="0" fontId="32" fillId="2" borderId="14" xfId="0" applyFont="1" applyFill="1" applyBorder="1" applyAlignment="1">
      <alignment vertical="center"/>
    </xf>
    <xf numFmtId="0" fontId="32" fillId="2" borderId="0" xfId="0" applyFont="1" applyFill="1" applyAlignment="1">
      <alignment vertical="center"/>
    </xf>
    <xf numFmtId="0" fontId="32" fillId="2" borderId="21" xfId="0" applyFont="1" applyFill="1" applyBorder="1" applyAlignment="1">
      <alignment vertical="center"/>
    </xf>
    <xf numFmtId="0" fontId="32" fillId="2" borderId="0" xfId="0" applyFont="1" applyFill="1" applyAlignment="1">
      <alignment vertical="top"/>
    </xf>
    <xf numFmtId="0" fontId="32" fillId="0" borderId="89" xfId="0" applyFont="1" applyBorder="1" applyAlignment="1" applyProtection="1">
      <alignment horizontal="center" vertical="center"/>
      <protection locked="0"/>
    </xf>
    <xf numFmtId="0" fontId="27" fillId="0" borderId="4" xfId="0" applyFont="1" applyBorder="1" applyAlignment="1">
      <alignment vertical="center"/>
    </xf>
    <xf numFmtId="0" fontId="27" fillId="0" borderId="4" xfId="0" applyFont="1" applyBorder="1" applyAlignment="1">
      <alignment horizontal="left" vertical="center"/>
    </xf>
    <xf numFmtId="0" fontId="27" fillId="0" borderId="0" xfId="0" applyFont="1" applyAlignment="1">
      <alignment horizontal="left" vertical="center"/>
    </xf>
    <xf numFmtId="0" fontId="43" fillId="0" borderId="0" xfId="0" applyFont="1" applyAlignment="1">
      <alignment horizontal="right" vertical="center"/>
    </xf>
    <xf numFmtId="0" fontId="32" fillId="5" borderId="2" xfId="0" applyFont="1" applyFill="1" applyBorder="1" applyAlignment="1">
      <alignment vertical="center"/>
    </xf>
    <xf numFmtId="0" fontId="32" fillId="5" borderId="0" xfId="0" applyFont="1" applyFill="1" applyAlignment="1">
      <alignment vertical="center"/>
    </xf>
    <xf numFmtId="0" fontId="27" fillId="5" borderId="9" xfId="0" applyFont="1" applyFill="1" applyBorder="1" applyAlignment="1">
      <alignment vertical="center"/>
    </xf>
    <xf numFmtId="0" fontId="27" fillId="5" borderId="2" xfId="0" applyFont="1" applyFill="1" applyBorder="1" applyAlignment="1">
      <alignment vertical="center"/>
    </xf>
    <xf numFmtId="0" fontId="27" fillId="5" borderId="3" xfId="0" applyFont="1" applyFill="1" applyBorder="1" applyAlignment="1">
      <alignment vertical="center"/>
    </xf>
    <xf numFmtId="0" fontId="21" fillId="0" borderId="2" xfId="0" applyFont="1" applyBorder="1" applyAlignment="1">
      <alignment vertical="center" shrinkToFit="1"/>
    </xf>
    <xf numFmtId="0" fontId="32" fillId="0" borderId="0" xfId="0" applyFont="1" applyAlignment="1">
      <alignment horizontal="right" vertical="center" wrapText="1"/>
    </xf>
    <xf numFmtId="0" fontId="21" fillId="0" borderId="0" xfId="0" applyFont="1" applyAlignment="1">
      <alignment horizontal="right" vertical="center"/>
    </xf>
    <xf numFmtId="0" fontId="33" fillId="0" borderId="0" xfId="0" applyFont="1" applyAlignment="1">
      <alignment shrinkToFit="1"/>
    </xf>
    <xf numFmtId="0" fontId="34" fillId="0" borderId="0" xfId="0" applyFont="1" applyAlignment="1">
      <alignment horizontal="right" vertical="center"/>
    </xf>
    <xf numFmtId="0" fontId="58" fillId="0" borderId="0" xfId="0" applyFont="1" applyAlignment="1">
      <alignment horizontal="center" vertical="center"/>
    </xf>
    <xf numFmtId="0" fontId="60" fillId="0" borderId="0" xfId="0" applyFont="1" applyAlignment="1">
      <alignment horizontal="center" vertical="center" wrapText="1"/>
    </xf>
    <xf numFmtId="0" fontId="32" fillId="0" borderId="0" xfId="0" applyFont="1"/>
    <xf numFmtId="0" fontId="32" fillId="0" borderId="0" xfId="0" applyFont="1" applyAlignment="1">
      <alignment horizontal="right"/>
    </xf>
    <xf numFmtId="0" fontId="34" fillId="0" borderId="0" xfId="0" applyFont="1" applyAlignment="1">
      <alignment vertical="top" wrapText="1"/>
    </xf>
    <xf numFmtId="0" fontId="50" fillId="0" borderId="0" xfId="0" applyFont="1" applyAlignment="1">
      <alignment vertical="center"/>
    </xf>
    <xf numFmtId="0" fontId="52" fillId="0" borderId="0" xfId="0" applyFont="1" applyAlignment="1">
      <alignment vertical="center"/>
    </xf>
    <xf numFmtId="0" fontId="32" fillId="0" borderId="0" xfId="0" applyFont="1" applyAlignment="1">
      <alignment horizontal="center"/>
    </xf>
    <xf numFmtId="0" fontId="32" fillId="0" borderId="4" xfId="0" applyFont="1" applyBorder="1" applyAlignment="1">
      <alignment horizontal="center" vertical="center"/>
    </xf>
    <xf numFmtId="0" fontId="27" fillId="3" borderId="0" xfId="0" applyFont="1" applyFill="1" applyAlignment="1">
      <alignment horizontal="left" vertical="center"/>
    </xf>
    <xf numFmtId="0" fontId="57" fillId="0" borderId="0" xfId="0" applyFont="1" applyAlignment="1">
      <alignment vertical="center" shrinkToFit="1"/>
    </xf>
    <xf numFmtId="177" fontId="34" fillId="0" borderId="0" xfId="0" applyNumberFormat="1" applyFont="1" applyAlignment="1" applyProtection="1">
      <alignment vertical="center"/>
      <protection locked="0"/>
    </xf>
    <xf numFmtId="0" fontId="32" fillId="0" borderId="34" xfId="0" applyFont="1" applyBorder="1" applyAlignment="1">
      <alignment horizontal="center" vertical="center"/>
    </xf>
    <xf numFmtId="0" fontId="32" fillId="0" borderId="34" xfId="0" applyFont="1" applyBorder="1" applyAlignment="1">
      <alignment horizontal="center"/>
    </xf>
    <xf numFmtId="0" fontId="59" fillId="0" borderId="0" xfId="0" applyFont="1" applyAlignment="1">
      <alignment vertical="center"/>
    </xf>
    <xf numFmtId="0" fontId="59" fillId="0" borderId="0" xfId="0" applyFont="1" applyAlignment="1">
      <alignment horizontal="left" vertical="center"/>
    </xf>
    <xf numFmtId="0" fontId="59" fillId="0" borderId="0" xfId="0" applyFont="1" applyAlignment="1">
      <alignment horizontal="left" vertical="center" wrapText="1"/>
    </xf>
    <xf numFmtId="0" fontId="59" fillId="0" borderId="34" xfId="0" applyFont="1" applyBorder="1" applyAlignment="1">
      <alignment horizontal="center" vertical="center"/>
    </xf>
    <xf numFmtId="0" fontId="26" fillId="3" borderId="11" xfId="0" applyFont="1" applyFill="1" applyBorder="1" applyAlignment="1">
      <alignment vertical="center"/>
    </xf>
    <xf numFmtId="0" fontId="27" fillId="3" borderId="4" xfId="0" applyFont="1" applyFill="1" applyBorder="1" applyAlignment="1">
      <alignment vertical="center"/>
    </xf>
    <xf numFmtId="0" fontId="27" fillId="3" borderId="4" xfId="0" applyFont="1" applyFill="1" applyBorder="1" applyAlignment="1">
      <alignment horizontal="left" vertical="center"/>
    </xf>
    <xf numFmtId="176" fontId="28" fillId="0" borderId="0" xfId="0" applyNumberFormat="1" applyFont="1" applyAlignment="1">
      <alignment horizontal="center" vertical="center" shrinkToFit="1"/>
    </xf>
    <xf numFmtId="0" fontId="32" fillId="0" borderId="16" xfId="0" applyFont="1" applyBorder="1" applyAlignment="1">
      <alignment vertical="center"/>
    </xf>
    <xf numFmtId="0" fontId="32" fillId="0" borderId="1" xfId="0" applyFont="1" applyBorder="1" applyAlignment="1">
      <alignment vertical="center"/>
    </xf>
    <xf numFmtId="0" fontId="32" fillId="0" borderId="5" xfId="0" applyFont="1" applyBorder="1" applyAlignment="1">
      <alignment horizontal="center" vertical="center"/>
    </xf>
    <xf numFmtId="0" fontId="32" fillId="0" borderId="16" xfId="0" applyFont="1" applyBorder="1" applyAlignment="1">
      <alignment horizontal="center" vertical="center" wrapText="1" shrinkToFit="1"/>
    </xf>
    <xf numFmtId="0" fontId="32" fillId="0" borderId="7" xfId="0" applyFont="1" applyBorder="1" applyAlignment="1">
      <alignment horizontal="left" vertical="center"/>
    </xf>
    <xf numFmtId="0" fontId="36" fillId="0" borderId="0" xfId="0" applyFont="1" applyAlignment="1">
      <alignment horizontal="left" vertical="center"/>
    </xf>
    <xf numFmtId="0" fontId="21" fillId="0" borderId="0" xfId="0" applyFont="1" applyAlignment="1">
      <alignment vertical="center" shrinkToFit="1"/>
    </xf>
    <xf numFmtId="0" fontId="26" fillId="4" borderId="0" xfId="0" applyFont="1" applyFill="1" applyAlignment="1">
      <alignment vertical="center"/>
    </xf>
    <xf numFmtId="0" fontId="26" fillId="3" borderId="0" xfId="0" applyFont="1" applyFill="1" applyAlignment="1">
      <alignment vertical="center"/>
    </xf>
    <xf numFmtId="0" fontId="32" fillId="0" borderId="7" xfId="0" applyFont="1" applyBorder="1" applyAlignment="1" applyProtection="1">
      <alignment horizontal="center" vertical="center" wrapText="1"/>
      <protection locked="0"/>
    </xf>
    <xf numFmtId="0" fontId="32" fillId="0" borderId="90" xfId="0" applyFont="1" applyBorder="1" applyAlignment="1" applyProtection="1">
      <alignment horizontal="left" vertical="center" wrapText="1"/>
      <protection locked="0"/>
    </xf>
    <xf numFmtId="0" fontId="32" fillId="0" borderId="91" xfId="0" applyFont="1" applyBorder="1" applyAlignment="1" applyProtection="1">
      <alignment horizontal="center" vertical="center" wrapText="1"/>
      <protection locked="0"/>
    </xf>
    <xf numFmtId="0" fontId="32" fillId="0" borderId="92" xfId="0" applyFont="1" applyBorder="1" applyAlignment="1" applyProtection="1">
      <alignment horizontal="center" vertical="center" wrapText="1"/>
      <protection locked="0"/>
    </xf>
    <xf numFmtId="0" fontId="32" fillId="0" borderId="93" xfId="0" applyFont="1" applyBorder="1" applyAlignment="1" applyProtection="1">
      <alignment horizontal="left" vertical="center" wrapText="1"/>
      <protection locked="0"/>
    </xf>
    <xf numFmtId="0" fontId="32" fillId="0" borderId="94" xfId="0" applyFont="1" applyBorder="1" applyAlignment="1" applyProtection="1">
      <alignment horizontal="center" vertical="center" wrapText="1"/>
      <protection locked="0"/>
    </xf>
    <xf numFmtId="0" fontId="32" fillId="0" borderId="95" xfId="0" applyFont="1" applyBorder="1" applyAlignment="1" applyProtection="1">
      <alignment horizontal="left" vertical="center" wrapText="1"/>
      <protection locked="0"/>
    </xf>
    <xf numFmtId="0" fontId="32" fillId="0" borderId="96" xfId="0" applyFont="1" applyBorder="1" applyAlignment="1" applyProtection="1">
      <alignment horizontal="center" vertical="center" wrapText="1"/>
      <protection locked="0"/>
    </xf>
    <xf numFmtId="0" fontId="32" fillId="0" borderId="97" xfId="0" applyFont="1" applyBorder="1" applyAlignment="1" applyProtection="1">
      <alignment horizontal="center" vertical="center" wrapText="1"/>
      <protection locked="0"/>
    </xf>
    <xf numFmtId="0" fontId="32" fillId="0" borderId="1" xfId="0" applyFont="1" applyBorder="1" applyAlignment="1">
      <alignment horizontal="right" vertical="center"/>
    </xf>
    <xf numFmtId="0" fontId="28" fillId="7" borderId="98" xfId="0" applyFont="1" applyFill="1" applyBorder="1" applyAlignment="1">
      <alignment horizontal="center" vertical="center"/>
    </xf>
    <xf numFmtId="0" fontId="21" fillId="0" borderId="99" xfId="0" applyFont="1" applyBorder="1" applyAlignment="1">
      <alignment horizontal="center" vertical="center" wrapText="1"/>
    </xf>
    <xf numFmtId="0" fontId="21" fillId="0" borderId="100" xfId="0" applyFont="1" applyBorder="1" applyAlignment="1">
      <alignment horizontal="center" vertical="center" wrapText="1"/>
    </xf>
    <xf numFmtId="0" fontId="21" fillId="0" borderId="2" xfId="0" applyFont="1" applyBorder="1" applyAlignment="1">
      <alignment vertical="center"/>
    </xf>
    <xf numFmtId="0" fontId="21" fillId="0" borderId="3" xfId="0" applyFont="1" applyBorder="1" applyAlignment="1">
      <alignment vertical="center"/>
    </xf>
    <xf numFmtId="0" fontId="32" fillId="0" borderId="2" xfId="0" applyFont="1" applyBorder="1" applyAlignment="1">
      <alignment vertical="center"/>
    </xf>
    <xf numFmtId="0" fontId="23" fillId="0" borderId="16" xfId="0" applyFont="1" applyBorder="1" applyAlignment="1">
      <alignment vertical="center"/>
    </xf>
    <xf numFmtId="0" fontId="23" fillId="0" borderId="17" xfId="0" applyFont="1" applyBorder="1" applyAlignment="1">
      <alignment vertical="center"/>
    </xf>
    <xf numFmtId="0" fontId="32" fillId="0" borderId="4" xfId="0" applyFont="1" applyBorder="1" applyAlignment="1">
      <alignment horizontal="right" vertical="center" shrinkToFit="1"/>
    </xf>
    <xf numFmtId="0" fontId="32" fillId="5" borderId="16" xfId="0" applyFont="1" applyFill="1" applyBorder="1" applyAlignment="1">
      <alignment horizontal="left" vertical="center"/>
    </xf>
    <xf numFmtId="0" fontId="27" fillId="0" borderId="0" xfId="0" applyFont="1" applyAlignment="1">
      <alignment vertical="center"/>
    </xf>
    <xf numFmtId="0" fontId="32" fillId="0" borderId="1" xfId="0" applyFont="1" applyBorder="1" applyAlignment="1">
      <alignment horizontal="left" vertical="center"/>
    </xf>
    <xf numFmtId="0" fontId="32" fillId="0" borderId="1" xfId="0" applyFont="1" applyBorder="1" applyAlignment="1">
      <alignment horizontal="center" vertical="center"/>
    </xf>
    <xf numFmtId="0" fontId="49" fillId="5" borderId="17" xfId="0" applyFont="1" applyFill="1" applyBorder="1" applyAlignment="1">
      <alignment vertical="center" wrapText="1"/>
    </xf>
    <xf numFmtId="0" fontId="32" fillId="5" borderId="57" xfId="0" applyFont="1" applyFill="1" applyBorder="1" applyAlignment="1">
      <alignment vertical="center"/>
    </xf>
    <xf numFmtId="0" fontId="39" fillId="5" borderId="2" xfId="0" applyFont="1" applyFill="1" applyBorder="1" applyAlignment="1">
      <alignment vertical="center"/>
    </xf>
    <xf numFmtId="0" fontId="50" fillId="0" borderId="14" xfId="0" applyFont="1" applyBorder="1" applyAlignment="1" applyProtection="1">
      <alignment horizontal="center" vertical="center"/>
      <protection locked="0"/>
    </xf>
    <xf numFmtId="0" fontId="50" fillId="0" borderId="0" xfId="0" applyFont="1" applyAlignment="1" applyProtection="1">
      <alignment horizontal="center" vertical="center"/>
      <protection locked="0"/>
    </xf>
    <xf numFmtId="0" fontId="61" fillId="0" borderId="0" xfId="0" applyFont="1" applyAlignment="1">
      <alignment vertical="center"/>
    </xf>
    <xf numFmtId="0" fontId="62" fillId="0" borderId="63" xfId="0" applyFont="1" applyBorder="1" applyAlignment="1">
      <alignment horizontal="center" vertical="center" wrapText="1"/>
    </xf>
    <xf numFmtId="0" fontId="26" fillId="4" borderId="11" xfId="0" applyFont="1" applyFill="1" applyBorder="1" applyAlignment="1">
      <alignment vertical="center"/>
    </xf>
    <xf numFmtId="0" fontId="39" fillId="0" borderId="2" xfId="0" applyFont="1" applyBorder="1" applyAlignment="1">
      <alignment vertical="center"/>
    </xf>
    <xf numFmtId="0" fontId="52" fillId="0" borderId="0" xfId="0" applyFont="1" applyAlignment="1">
      <alignment horizontal="right" vertical="center"/>
    </xf>
    <xf numFmtId="0" fontId="32" fillId="0" borderId="21" xfId="0" applyFont="1" applyBorder="1" applyAlignment="1">
      <alignment horizontal="center" vertical="center"/>
    </xf>
    <xf numFmtId="0" fontId="50" fillId="0" borderId="1" xfId="0" applyFont="1" applyBorder="1" applyAlignment="1" applyProtection="1">
      <alignment horizontal="center" vertical="center"/>
      <protection locked="0"/>
    </xf>
    <xf numFmtId="0" fontId="27" fillId="0" borderId="21" xfId="0" applyFont="1" applyBorder="1" applyAlignment="1">
      <alignment vertical="center"/>
    </xf>
    <xf numFmtId="0" fontId="27" fillId="5" borderId="6" xfId="0" applyFont="1" applyFill="1" applyBorder="1" applyAlignment="1">
      <alignment vertical="center"/>
    </xf>
    <xf numFmtId="0" fontId="27" fillId="5" borderId="12" xfId="0" applyFont="1" applyFill="1" applyBorder="1" applyAlignment="1">
      <alignment vertical="center"/>
    </xf>
    <xf numFmtId="0" fontId="32" fillId="40" borderId="11" xfId="0" applyFont="1" applyFill="1" applyBorder="1" applyAlignment="1">
      <alignment horizontal="center" vertical="center"/>
    </xf>
    <xf numFmtId="0" fontId="49" fillId="5" borderId="11" xfId="0" applyFont="1" applyFill="1" applyBorder="1" applyAlignment="1">
      <alignment horizontal="center" vertical="center"/>
    </xf>
    <xf numFmtId="0" fontId="32" fillId="5" borderId="16" xfId="0" applyFont="1" applyFill="1" applyBorder="1" applyAlignment="1">
      <alignment horizontal="center" vertical="center"/>
    </xf>
    <xf numFmtId="0" fontId="32" fillId="0" borderId="21" xfId="0" applyFont="1" applyBorder="1" applyAlignment="1" applyProtection="1">
      <alignment horizontal="center" vertical="center"/>
      <protection locked="0"/>
    </xf>
    <xf numFmtId="0" fontId="49" fillId="5" borderId="0" xfId="0" applyFont="1" applyFill="1" applyAlignment="1">
      <alignment vertical="center"/>
    </xf>
    <xf numFmtId="0" fontId="49" fillId="5" borderId="33" xfId="0" applyFont="1" applyFill="1" applyBorder="1" applyAlignment="1">
      <alignment vertical="center"/>
    </xf>
    <xf numFmtId="0" fontId="49" fillId="5" borderId="18" xfId="0" applyFont="1" applyFill="1" applyBorder="1" applyAlignment="1">
      <alignment vertical="center"/>
    </xf>
    <xf numFmtId="0" fontId="32" fillId="5" borderId="66" xfId="0" applyFont="1" applyFill="1" applyBorder="1" applyAlignment="1">
      <alignment horizontal="center" vertical="center"/>
    </xf>
    <xf numFmtId="0" fontId="49" fillId="5" borderId="105" xfId="0" applyFont="1" applyFill="1" applyBorder="1" applyAlignment="1">
      <alignment horizontal="center" vertical="center"/>
    </xf>
    <xf numFmtId="0" fontId="32" fillId="5" borderId="103" xfId="0" applyFont="1" applyFill="1" applyBorder="1" applyAlignment="1">
      <alignment vertical="center"/>
    </xf>
    <xf numFmtId="0" fontId="49" fillId="5" borderId="11" xfId="0" applyFont="1" applyFill="1" applyBorder="1" applyAlignment="1">
      <alignment horizontal="left" vertical="center"/>
    </xf>
    <xf numFmtId="0" fontId="49" fillId="5" borderId="4" xfId="0" applyFont="1" applyFill="1" applyBorder="1" applyAlignment="1">
      <alignment horizontal="left" vertical="center"/>
    </xf>
    <xf numFmtId="0" fontId="49" fillId="5" borderId="6" xfId="0" applyFont="1" applyFill="1" applyBorder="1" applyAlignment="1">
      <alignment horizontal="left" vertical="center"/>
    </xf>
    <xf numFmtId="0" fontId="49" fillId="5" borderId="12" xfId="0" applyFont="1" applyFill="1" applyBorder="1" applyAlignment="1">
      <alignment horizontal="left" vertical="center"/>
    </xf>
    <xf numFmtId="0" fontId="49" fillId="0" borderId="6" xfId="0" applyFont="1" applyBorder="1" applyAlignment="1">
      <alignment horizontal="left" vertical="center"/>
    </xf>
    <xf numFmtId="0" fontId="49" fillId="0" borderId="12" xfId="0" applyFont="1" applyBorder="1" applyAlignment="1">
      <alignment horizontal="left" vertical="center"/>
    </xf>
    <xf numFmtId="0" fontId="32" fillId="5" borderId="57" xfId="0" applyFont="1" applyFill="1" applyBorder="1" applyAlignment="1">
      <alignment horizontal="left" vertical="center"/>
    </xf>
    <xf numFmtId="0" fontId="49" fillId="0" borderId="15" xfId="0" applyFont="1" applyBorder="1" applyAlignment="1">
      <alignment horizontal="left" vertical="center"/>
    </xf>
    <xf numFmtId="0" fontId="49" fillId="0" borderId="29" xfId="0" applyFont="1" applyBorder="1" applyAlignment="1">
      <alignment horizontal="left" vertical="center"/>
    </xf>
    <xf numFmtId="0" fontId="32" fillId="0" borderId="11" xfId="0" applyFont="1" applyBorder="1" applyAlignment="1" applyProtection="1">
      <alignment vertical="center" shrinkToFit="1"/>
      <protection locked="0"/>
    </xf>
    <xf numFmtId="0" fontId="32" fillId="0" borderId="4" xfId="0" applyFont="1" applyBorder="1" applyAlignment="1" applyProtection="1">
      <alignment vertical="center" shrinkToFit="1"/>
      <protection locked="0"/>
    </xf>
    <xf numFmtId="0" fontId="32" fillId="0" borderId="8" xfId="0" applyFont="1" applyBorder="1" applyAlignment="1" applyProtection="1">
      <alignment vertical="center" shrinkToFit="1"/>
      <protection locked="0"/>
    </xf>
    <xf numFmtId="0" fontId="27" fillId="0" borderId="0" xfId="0" applyFont="1" applyAlignment="1" applyProtection="1">
      <alignment vertical="center"/>
      <protection locked="0"/>
    </xf>
    <xf numFmtId="0" fontId="27" fillId="0" borderId="21" xfId="0" applyFont="1" applyBorder="1" applyAlignment="1" applyProtection="1">
      <alignment vertical="center"/>
      <protection locked="0"/>
    </xf>
    <xf numFmtId="0" fontId="27" fillId="5" borderId="17" xfId="0" applyFont="1" applyFill="1" applyBorder="1" applyAlignment="1">
      <alignment vertical="center"/>
    </xf>
    <xf numFmtId="0" fontId="27" fillId="5" borderId="106" xfId="0" applyFont="1" applyFill="1" applyBorder="1" applyAlignment="1">
      <alignment vertical="center"/>
    </xf>
    <xf numFmtId="0" fontId="32" fillId="5" borderId="57" xfId="0" applyFont="1" applyFill="1" applyBorder="1" applyAlignment="1">
      <alignment horizontal="center" vertical="center"/>
    </xf>
    <xf numFmtId="0" fontId="39" fillId="0" borderId="0" xfId="0" applyFont="1" applyAlignment="1">
      <alignment vertical="center"/>
    </xf>
    <xf numFmtId="0" fontId="32" fillId="0" borderId="7" xfId="0" applyFont="1" applyBorder="1" applyAlignment="1">
      <alignment horizontal="left" vertical="center" wrapText="1"/>
    </xf>
    <xf numFmtId="0" fontId="32" fillId="0" borderId="16" xfId="0" applyFont="1" applyBorder="1" applyAlignment="1">
      <alignment horizontal="center" vertical="center"/>
    </xf>
    <xf numFmtId="0" fontId="32" fillId="0" borderId="1" xfId="0" applyFont="1" applyBorder="1" applyAlignment="1">
      <alignment horizontal="center" vertical="center" shrinkToFit="1"/>
    </xf>
    <xf numFmtId="0" fontId="51" fillId="0" borderId="2" xfId="0" applyFont="1" applyBorder="1" applyAlignment="1">
      <alignment vertical="center"/>
    </xf>
    <xf numFmtId="0" fontId="21" fillId="0" borderId="3" xfId="0" applyFont="1" applyBorder="1" applyAlignment="1">
      <alignment vertical="center" shrinkToFit="1"/>
    </xf>
    <xf numFmtId="0" fontId="52" fillId="0" borderId="0" xfId="0" applyFont="1" applyAlignment="1">
      <alignment horizontal="center" vertical="center" wrapText="1"/>
    </xf>
    <xf numFmtId="0" fontId="52" fillId="0" borderId="0" xfId="0" applyFont="1" applyAlignment="1">
      <alignment horizontal="center" vertical="center"/>
    </xf>
    <xf numFmtId="0" fontId="50" fillId="0" borderId="16" xfId="0" applyFont="1" applyBorder="1" applyAlignment="1" applyProtection="1">
      <alignment horizontal="center" vertical="center"/>
      <protection locked="0"/>
    </xf>
    <xf numFmtId="0" fontId="32" fillId="40" borderId="66" xfId="0" applyFont="1" applyFill="1" applyBorder="1" applyAlignment="1">
      <alignment horizontal="center" vertical="center"/>
    </xf>
    <xf numFmtId="0" fontId="49" fillId="40" borderId="105" xfId="0" applyFont="1" applyFill="1" applyBorder="1" applyAlignment="1">
      <alignment horizontal="center" vertical="center"/>
    </xf>
    <xf numFmtId="0" fontId="32" fillId="40" borderId="103" xfId="0" applyFont="1" applyFill="1" applyBorder="1" applyAlignment="1">
      <alignment horizontal="center" vertical="center"/>
    </xf>
    <xf numFmtId="0" fontId="49" fillId="40" borderId="0" xfId="0" applyFont="1" applyFill="1" applyAlignment="1">
      <alignment vertical="center"/>
    </xf>
    <xf numFmtId="0" fontId="49" fillId="40" borderId="33" xfId="0" applyFont="1" applyFill="1" applyBorder="1" applyAlignment="1">
      <alignment vertical="center"/>
    </xf>
    <xf numFmtId="0" fontId="49" fillId="40" borderId="18" xfId="0" applyFont="1" applyFill="1" applyBorder="1" applyAlignment="1">
      <alignment vertical="center"/>
    </xf>
    <xf numFmtId="0" fontId="32" fillId="40" borderId="0" xfId="0" applyFont="1" applyFill="1" applyAlignment="1">
      <alignment vertical="center"/>
    </xf>
    <xf numFmtId="0" fontId="32" fillId="40" borderId="33" xfId="0" applyFont="1" applyFill="1" applyBorder="1" applyAlignment="1">
      <alignment vertical="center"/>
    </xf>
    <xf numFmtId="0" fontId="49" fillId="40" borderId="18" xfId="0" applyFont="1" applyFill="1" applyBorder="1" applyAlignment="1">
      <alignment vertical="center" wrapText="1"/>
    </xf>
    <xf numFmtId="0" fontId="27" fillId="40" borderId="6" xfId="0" applyFont="1" applyFill="1" applyBorder="1" applyAlignment="1">
      <alignment vertical="center"/>
    </xf>
    <xf numFmtId="0" fontId="27" fillId="40" borderId="12" xfId="0" applyFont="1" applyFill="1" applyBorder="1" applyAlignment="1">
      <alignment vertical="center"/>
    </xf>
    <xf numFmtId="0" fontId="32" fillId="40" borderId="6" xfId="0" applyFont="1" applyFill="1" applyBorder="1" applyAlignment="1">
      <alignment vertical="center"/>
    </xf>
    <xf numFmtId="0" fontId="32" fillId="40" borderId="80" xfId="0" applyFont="1" applyFill="1" applyBorder="1" applyAlignment="1">
      <alignment vertical="center"/>
    </xf>
    <xf numFmtId="0" fontId="32" fillId="40" borderId="4" xfId="0" applyFont="1" applyFill="1" applyBorder="1" applyAlignment="1">
      <alignment vertical="center"/>
    </xf>
    <xf numFmtId="0" fontId="32" fillId="40" borderId="65" xfId="0" applyFont="1" applyFill="1" applyBorder="1" applyAlignment="1">
      <alignment vertical="center"/>
    </xf>
    <xf numFmtId="0" fontId="32" fillId="40" borderId="4" xfId="0" applyFont="1" applyFill="1" applyBorder="1" applyAlignment="1">
      <alignment horizontal="left" vertical="center"/>
    </xf>
    <xf numFmtId="0" fontId="32" fillId="40" borderId="11" xfId="0" applyFont="1" applyFill="1" applyBorder="1" applyAlignment="1">
      <alignment horizontal="left" vertical="center"/>
    </xf>
    <xf numFmtId="0" fontId="63" fillId="0" borderId="34" xfId="0" applyFont="1" applyBorder="1" applyAlignment="1">
      <alignment horizontal="center" vertical="center"/>
    </xf>
    <xf numFmtId="0" fontId="63" fillId="0" borderId="0" xfId="0" applyFont="1" applyAlignment="1">
      <alignment horizontal="center"/>
    </xf>
    <xf numFmtId="0" fontId="32" fillId="0" borderId="0" xfId="0" applyFont="1" applyAlignment="1">
      <alignment horizontal="left" vertical="center" wrapText="1"/>
    </xf>
    <xf numFmtId="0" fontId="32" fillId="0" borderId="0" xfId="0" applyFont="1" applyAlignment="1">
      <alignment horizontal="center" vertical="center" shrinkToFit="1"/>
    </xf>
    <xf numFmtId="176" fontId="21" fillId="8" borderId="2" xfId="0" applyNumberFormat="1" applyFont="1" applyFill="1" applyBorder="1" applyAlignment="1">
      <alignment vertical="center" shrinkToFit="1"/>
    </xf>
    <xf numFmtId="176" fontId="21" fillId="8" borderId="3" xfId="0" applyNumberFormat="1" applyFont="1" applyFill="1" applyBorder="1" applyAlignment="1">
      <alignment vertical="center" shrinkToFit="1"/>
    </xf>
    <xf numFmtId="0" fontId="27" fillId="3" borderId="8" xfId="0" applyFont="1" applyFill="1" applyBorder="1" applyAlignment="1">
      <alignment horizontal="left" vertical="center"/>
    </xf>
    <xf numFmtId="0" fontId="32" fillId="2" borderId="14" xfId="0" applyFont="1" applyFill="1" applyBorder="1" applyAlignment="1">
      <alignment horizontal="left" vertical="top" wrapText="1"/>
    </xf>
    <xf numFmtId="0" fontId="39" fillId="0" borderId="21" xfId="0" applyFont="1" applyBorder="1" applyAlignment="1">
      <alignment vertical="center" wrapText="1"/>
    </xf>
    <xf numFmtId="0" fontId="26" fillId="43" borderId="11" xfId="0" applyFont="1" applyFill="1" applyBorder="1" applyAlignment="1">
      <alignment vertical="center"/>
    </xf>
    <xf numFmtId="0" fontId="27" fillId="43" borderId="4" xfId="0" applyFont="1" applyFill="1" applyBorder="1" applyAlignment="1">
      <alignment vertical="center"/>
    </xf>
    <xf numFmtId="0" fontId="27" fillId="43" borderId="4" xfId="0" applyFont="1" applyFill="1" applyBorder="1" applyAlignment="1">
      <alignment horizontal="left" vertical="center"/>
    </xf>
    <xf numFmtId="0" fontId="65" fillId="0" borderId="14" xfId="0" applyFont="1" applyBorder="1" applyAlignment="1">
      <alignment vertical="center"/>
    </xf>
    <xf numFmtId="0" fontId="27" fillId="43" borderId="4" xfId="0" applyFont="1" applyFill="1" applyBorder="1" applyAlignment="1">
      <alignment horizontal="center" vertical="center"/>
    </xf>
    <xf numFmtId="0" fontId="34" fillId="0" borderId="0" xfId="0" applyFont="1" applyAlignment="1" applyProtection="1">
      <alignment vertical="center"/>
      <protection locked="0"/>
    </xf>
    <xf numFmtId="0" fontId="21" fillId="2" borderId="0" xfId="0" applyFont="1" applyFill="1" applyAlignment="1" applyProtection="1">
      <alignment vertical="center"/>
      <protection locked="0"/>
    </xf>
    <xf numFmtId="0" fontId="32" fillId="0" borderId="63" xfId="0" applyFont="1" applyBorder="1" applyAlignment="1" applyProtection="1">
      <alignment horizontal="left" vertical="center"/>
      <protection locked="0"/>
    </xf>
    <xf numFmtId="0" fontId="21" fillId="0" borderId="0" xfId="0" applyFont="1" applyAlignment="1" applyProtection="1">
      <alignment vertical="top"/>
      <protection locked="0"/>
    </xf>
    <xf numFmtId="0" fontId="32" fillId="0" borderId="38" xfId="0" applyFont="1" applyBorder="1" applyAlignment="1" applyProtection="1">
      <alignment vertical="center"/>
      <protection locked="0"/>
    </xf>
    <xf numFmtId="0" fontId="28" fillId="0" borderId="0" xfId="0" applyFont="1" applyAlignment="1" applyProtection="1">
      <alignment vertical="center"/>
      <protection locked="0"/>
    </xf>
    <xf numFmtId="0" fontId="32" fillId="0" borderId="79" xfId="0" applyFont="1" applyBorder="1" applyAlignment="1" applyProtection="1">
      <alignment vertical="center" wrapText="1"/>
      <protection locked="0"/>
    </xf>
    <xf numFmtId="0" fontId="32" fillId="2" borderId="0" xfId="0" applyFont="1" applyFill="1" applyProtection="1">
      <protection locked="0"/>
    </xf>
    <xf numFmtId="0" fontId="38" fillId="0" borderId="0" xfId="0" applyFont="1" applyAlignment="1">
      <alignment vertical="center" shrinkToFit="1"/>
    </xf>
    <xf numFmtId="0" fontId="32" fillId="2" borderId="4" xfId="0" applyFont="1" applyFill="1" applyBorder="1" applyAlignment="1">
      <alignment vertical="center"/>
    </xf>
    <xf numFmtId="0" fontId="33" fillId="8" borderId="107" xfId="0" applyFont="1" applyFill="1" applyBorder="1" applyAlignment="1">
      <alignment horizontal="center" vertical="center"/>
    </xf>
    <xf numFmtId="0" fontId="33" fillId="8" borderId="64" xfId="0" applyFont="1" applyFill="1" applyBorder="1" applyAlignment="1">
      <alignment horizontal="center" vertical="center"/>
    </xf>
    <xf numFmtId="0" fontId="26" fillId="0" borderId="14" xfId="0" applyFont="1" applyBorder="1" applyAlignment="1">
      <alignment vertical="center"/>
    </xf>
    <xf numFmtId="0" fontId="35" fillId="4" borderId="9" xfId="0" applyFont="1" applyFill="1" applyBorder="1" applyAlignment="1">
      <alignment vertical="center"/>
    </xf>
    <xf numFmtId="0" fontId="44" fillId="4" borderId="2" xfId="0" applyFont="1" applyFill="1" applyBorder="1" applyAlignment="1">
      <alignment vertical="center"/>
    </xf>
    <xf numFmtId="0" fontId="44" fillId="4" borderId="3" xfId="0" applyFont="1" applyFill="1" applyBorder="1" applyAlignment="1">
      <alignment vertical="center"/>
    </xf>
    <xf numFmtId="0" fontId="32" fillId="41" borderId="4" xfId="0" applyFont="1" applyFill="1" applyBorder="1" applyAlignment="1">
      <alignment vertical="center"/>
    </xf>
    <xf numFmtId="0" fontId="32" fillId="41" borderId="8" xfId="0" applyFont="1" applyFill="1" applyBorder="1" applyAlignment="1">
      <alignment vertical="center"/>
    </xf>
    <xf numFmtId="0" fontId="28" fillId="2" borderId="6" xfId="0" applyFont="1" applyFill="1" applyBorder="1" applyAlignment="1">
      <alignment vertical="center"/>
    </xf>
    <xf numFmtId="0" fontId="32" fillId="2" borderId="6" xfId="0" applyFont="1" applyFill="1" applyBorder="1" applyAlignment="1">
      <alignment vertical="center"/>
    </xf>
    <xf numFmtId="0" fontId="32" fillId="2" borderId="19" xfId="0" applyFont="1" applyFill="1" applyBorder="1" applyAlignment="1">
      <alignment vertical="center"/>
    </xf>
    <xf numFmtId="0" fontId="28" fillId="2" borderId="19" xfId="0" applyFont="1" applyFill="1" applyBorder="1" applyAlignment="1">
      <alignment vertical="center"/>
    </xf>
    <xf numFmtId="0" fontId="32" fillId="2" borderId="15" xfId="0" applyFont="1" applyFill="1" applyBorder="1" applyAlignment="1">
      <alignment vertical="center"/>
    </xf>
    <xf numFmtId="0" fontId="28" fillId="2" borderId="15" xfId="0" applyFont="1" applyFill="1" applyBorder="1" applyAlignment="1">
      <alignment vertical="center"/>
    </xf>
    <xf numFmtId="0" fontId="21" fillId="2" borderId="0" xfId="0" applyFont="1" applyFill="1" applyAlignment="1">
      <alignment horizontal="left" vertical="center"/>
    </xf>
    <xf numFmtId="0" fontId="21" fillId="0" borderId="0" xfId="0" applyFont="1" applyProtection="1">
      <protection locked="0"/>
    </xf>
    <xf numFmtId="0" fontId="53" fillId="0" borderId="0" xfId="0" applyFont="1" applyAlignment="1" applyProtection="1">
      <alignment vertical="center"/>
      <protection locked="0"/>
    </xf>
    <xf numFmtId="0" fontId="24" fillId="3" borderId="2" xfId="0" applyFont="1" applyFill="1" applyBorder="1" applyAlignment="1">
      <alignment vertical="center"/>
    </xf>
    <xf numFmtId="0" fontId="25" fillId="3" borderId="2" xfId="0" applyFont="1" applyFill="1" applyBorder="1" applyAlignment="1">
      <alignment vertical="center"/>
    </xf>
    <xf numFmtId="0" fontId="26" fillId="0" borderId="0" xfId="0" applyFont="1" applyAlignment="1">
      <alignment vertical="center"/>
    </xf>
    <xf numFmtId="0" fontId="29" fillId="0" borderId="0" xfId="0" applyFont="1" applyAlignment="1">
      <alignment horizontal="center" vertical="center"/>
    </xf>
    <xf numFmtId="0" fontId="30" fillId="0" borderId="0" xfId="0" applyFont="1" applyAlignment="1">
      <alignment vertical="center"/>
    </xf>
    <xf numFmtId="0" fontId="31" fillId="0" borderId="0" xfId="0" applyFont="1" applyAlignment="1">
      <alignment vertical="center"/>
    </xf>
    <xf numFmtId="0" fontId="21" fillId="0" borderId="0" xfId="0" applyFont="1"/>
    <xf numFmtId="0" fontId="31" fillId="0" borderId="0" xfId="0" applyFont="1" applyAlignment="1">
      <alignment horizontal="left" vertical="center"/>
    </xf>
    <xf numFmtId="0" fontId="31" fillId="0" borderId="0" xfId="0" applyFont="1" applyAlignment="1">
      <alignment vertical="top" wrapText="1"/>
    </xf>
    <xf numFmtId="0" fontId="54" fillId="0" borderId="0" xfId="0" applyFont="1"/>
    <xf numFmtId="0" fontId="32" fillId="0" borderId="108" xfId="0" applyFont="1" applyBorder="1" applyAlignment="1">
      <alignment vertical="center"/>
    </xf>
    <xf numFmtId="0" fontId="32" fillId="0" borderId="3" xfId="0" applyFont="1" applyBorder="1" applyAlignment="1">
      <alignment vertical="center"/>
    </xf>
    <xf numFmtId="0" fontId="32" fillId="0" borderId="2" xfId="0" applyFont="1" applyBorder="1" applyAlignment="1">
      <alignment horizontal="center" vertical="center"/>
    </xf>
    <xf numFmtId="0" fontId="28" fillId="0" borderId="0" xfId="0" applyFont="1" applyAlignment="1" applyProtection="1">
      <alignment horizontal="left" vertical="top" wrapText="1"/>
      <protection locked="0"/>
    </xf>
    <xf numFmtId="0" fontId="24" fillId="0" borderId="0" xfId="0" applyFont="1" applyAlignment="1">
      <alignment vertical="center"/>
    </xf>
    <xf numFmtId="0" fontId="25" fillId="0" borderId="4" xfId="0" applyFont="1" applyBorder="1" applyAlignment="1">
      <alignment vertical="center"/>
    </xf>
    <xf numFmtId="0" fontId="0" fillId="0" borderId="0" xfId="0" applyAlignment="1">
      <alignment horizontal="center"/>
    </xf>
    <xf numFmtId="176" fontId="28" fillId="0" borderId="4" xfId="0" applyNumberFormat="1" applyFont="1" applyBorder="1" applyAlignment="1">
      <alignment horizontal="left" vertical="center"/>
    </xf>
    <xf numFmtId="49" fontId="21" fillId="0" borderId="4" xfId="0" applyNumberFormat="1" applyFont="1" applyBorder="1" applyAlignment="1" applyProtection="1">
      <alignment horizontal="left" vertical="center"/>
      <protection locked="0"/>
    </xf>
    <xf numFmtId="0" fontId="51" fillId="0" borderId="4" xfId="0" applyFont="1" applyBorder="1" applyAlignment="1">
      <alignment vertical="center"/>
    </xf>
    <xf numFmtId="0" fontId="32" fillId="0" borderId="4" xfId="0" applyFont="1" applyBorder="1" applyAlignment="1">
      <alignment vertical="center"/>
    </xf>
    <xf numFmtId="0" fontId="21" fillId="0" borderId="4" xfId="0" applyFont="1" applyBorder="1" applyAlignment="1">
      <alignment vertical="center"/>
    </xf>
    <xf numFmtId="0" fontId="32" fillId="0" borderId="9" xfId="0" applyFont="1" applyBorder="1" applyAlignment="1">
      <alignment horizontal="left" vertical="center"/>
    </xf>
    <xf numFmtId="0" fontId="32" fillId="0" borderId="8" xfId="0" applyFont="1" applyBorder="1" applyAlignment="1">
      <alignment vertical="center"/>
    </xf>
    <xf numFmtId="0" fontId="32" fillId="0" borderId="21" xfId="0" applyFont="1" applyBorder="1" applyAlignment="1">
      <alignment vertical="center"/>
    </xf>
    <xf numFmtId="0" fontId="32" fillId="0" borderId="110" xfId="0" applyFont="1" applyBorder="1" applyAlignment="1">
      <alignment vertical="top"/>
    </xf>
    <xf numFmtId="0" fontId="32" fillId="0" borderId="111" xfId="0" applyFont="1" applyBorder="1" applyAlignment="1">
      <alignment vertical="top"/>
    </xf>
    <xf numFmtId="0" fontId="32" fillId="0" borderId="112" xfId="0" applyFont="1" applyBorder="1" applyAlignment="1">
      <alignment vertical="top"/>
    </xf>
    <xf numFmtId="0" fontId="32" fillId="0" borderId="113" xfId="0" applyFont="1" applyBorder="1" applyAlignment="1">
      <alignment vertical="top"/>
    </xf>
    <xf numFmtId="0" fontId="32" fillId="0" borderId="114" xfId="0" applyFont="1" applyBorder="1" applyAlignment="1">
      <alignment vertical="top"/>
    </xf>
    <xf numFmtId="0" fontId="32" fillId="0" borderId="115" xfId="0" applyFont="1" applyBorder="1" applyAlignment="1">
      <alignment vertical="top"/>
    </xf>
    <xf numFmtId="0" fontId="32" fillId="0" borderId="116" xfId="0" applyFont="1" applyBorder="1" applyAlignment="1">
      <alignment vertical="top"/>
    </xf>
    <xf numFmtId="0" fontId="32" fillId="0" borderId="117" xfId="0" applyFont="1" applyBorder="1" applyAlignment="1">
      <alignment vertical="top"/>
    </xf>
    <xf numFmtId="0" fontId="32" fillId="0" borderId="4" xfId="0" applyFont="1" applyBorder="1" applyAlignment="1">
      <alignment horizontal="left" vertical="center"/>
    </xf>
    <xf numFmtId="0" fontId="22" fillId="0" borderId="0" xfId="0" applyFont="1" applyAlignment="1">
      <alignment horizontal="center" vertical="center"/>
    </xf>
    <xf numFmtId="0" fontId="39" fillId="0" borderId="0" xfId="0" applyFont="1" applyAlignment="1">
      <alignment horizontal="left" vertical="center" wrapText="1"/>
    </xf>
    <xf numFmtId="0" fontId="34" fillId="0" borderId="2" xfId="0" applyFont="1" applyBorder="1" applyAlignment="1">
      <alignment horizontal="left" vertical="center"/>
    </xf>
    <xf numFmtId="49" fontId="34" fillId="0" borderId="2" xfId="0" applyNumberFormat="1" applyFont="1" applyBorder="1" applyAlignment="1">
      <alignment horizontal="left" vertical="center" shrinkToFit="1"/>
    </xf>
    <xf numFmtId="0" fontId="40" fillId="2" borderId="0" xfId="0" applyFont="1" applyFill="1" applyAlignment="1">
      <alignment horizontal="left"/>
    </xf>
    <xf numFmtId="0" fontId="40" fillId="2" borderId="0" xfId="0" applyFont="1" applyFill="1" applyAlignment="1">
      <alignment horizontal="left" wrapText="1"/>
    </xf>
    <xf numFmtId="0" fontId="32" fillId="41" borderId="0" xfId="0" applyFont="1" applyFill="1" applyAlignment="1">
      <alignment vertical="center"/>
    </xf>
    <xf numFmtId="0" fontId="32" fillId="41" borderId="21" xfId="0" applyFont="1" applyFill="1" applyBorder="1" applyAlignment="1">
      <alignment vertical="center"/>
    </xf>
    <xf numFmtId="49" fontId="48" fillId="0" borderId="123" xfId="0" applyNumberFormat="1" applyFont="1" applyBorder="1" applyAlignment="1" applyProtection="1">
      <alignment horizontal="center" vertical="center" shrinkToFit="1"/>
      <protection locked="0"/>
    </xf>
    <xf numFmtId="49" fontId="48" fillId="2" borderId="123" xfId="0" applyNumberFormat="1" applyFont="1" applyFill="1" applyBorder="1" applyAlignment="1" applyProtection="1">
      <alignment horizontal="center" vertical="center" shrinkToFit="1"/>
      <protection locked="0"/>
    </xf>
    <xf numFmtId="0" fontId="40" fillId="2" borderId="0" xfId="0" applyFont="1" applyFill="1"/>
    <xf numFmtId="0" fontId="48" fillId="0" borderId="123" xfId="0" applyFont="1" applyBorder="1" applyAlignment="1" applyProtection="1">
      <alignment horizontal="center" vertical="center"/>
      <protection locked="0"/>
    </xf>
    <xf numFmtId="49" fontId="48" fillId="2" borderId="141" xfId="0" applyNumberFormat="1" applyFont="1" applyFill="1" applyBorder="1" applyAlignment="1" applyProtection="1">
      <alignment horizontal="center" vertical="center" shrinkToFit="1"/>
      <protection locked="0"/>
    </xf>
    <xf numFmtId="49" fontId="32" fillId="0" borderId="2" xfId="0" applyNumberFormat="1" applyFont="1" applyBorder="1" applyAlignment="1">
      <alignment horizontal="center" vertical="center"/>
    </xf>
    <xf numFmtId="49" fontId="21" fillId="0" borderId="54" xfId="0" applyNumberFormat="1" applyFont="1" applyBorder="1" applyAlignment="1" applyProtection="1">
      <alignment horizontal="center" vertical="center"/>
      <protection locked="0"/>
    </xf>
    <xf numFmtId="49" fontId="21" fillId="0" borderId="87" xfId="0" applyNumberFormat="1" applyFont="1" applyBorder="1" applyAlignment="1" applyProtection="1">
      <alignment horizontal="center" vertical="center"/>
      <protection locked="0"/>
    </xf>
    <xf numFmtId="49" fontId="21" fillId="0" borderId="88" xfId="0" applyNumberFormat="1" applyFont="1" applyBorder="1" applyAlignment="1" applyProtection="1">
      <alignment horizontal="center" vertical="center"/>
      <protection locked="0"/>
    </xf>
    <xf numFmtId="0" fontId="54" fillId="0" borderId="0" xfId="0" applyFont="1" applyAlignment="1">
      <alignment horizontal="center"/>
    </xf>
    <xf numFmtId="0" fontId="32" fillId="0" borderId="2" xfId="0" applyFont="1" applyBorder="1" applyAlignment="1">
      <alignment horizontal="center" vertical="center" wrapText="1"/>
    </xf>
    <xf numFmtId="0" fontId="54" fillId="0" borderId="2" xfId="0" applyFont="1" applyBorder="1" applyAlignment="1">
      <alignment horizontal="center"/>
    </xf>
    <xf numFmtId="0" fontId="54" fillId="0" borderId="4" xfId="0" applyFont="1" applyBorder="1" applyAlignment="1">
      <alignment horizontal="center"/>
    </xf>
    <xf numFmtId="0" fontId="0" fillId="0" borderId="4" xfId="0" applyBorder="1"/>
    <xf numFmtId="0" fontId="0" fillId="0" borderId="8" xfId="0" applyBorder="1"/>
    <xf numFmtId="0" fontId="32" fillId="0" borderId="57" xfId="0" applyFont="1" applyBorder="1" applyAlignment="1">
      <alignment vertical="center"/>
    </xf>
    <xf numFmtId="0" fontId="32" fillId="0" borderId="5" xfId="0" applyFont="1" applyBorder="1" applyAlignment="1">
      <alignment vertical="center"/>
    </xf>
    <xf numFmtId="0" fontId="67" fillId="0" borderId="0" xfId="0" applyFont="1" applyAlignment="1">
      <alignment horizontal="left" vertical="center"/>
    </xf>
    <xf numFmtId="0" fontId="32" fillId="0" borderId="7" xfId="0" applyFont="1" applyBorder="1" applyAlignment="1" applyProtection="1">
      <alignment horizontal="center" vertical="center"/>
      <protection locked="0"/>
    </xf>
    <xf numFmtId="0" fontId="32" fillId="0" borderId="109" xfId="0" applyFont="1" applyBorder="1" applyAlignment="1" applyProtection="1">
      <alignment horizontal="center" vertical="center"/>
      <protection locked="0"/>
    </xf>
    <xf numFmtId="0" fontId="32" fillId="0" borderId="38" xfId="0" applyFont="1" applyBorder="1" applyAlignment="1" applyProtection="1">
      <alignment horizontal="center" vertical="center"/>
      <protection locked="0"/>
    </xf>
    <xf numFmtId="0" fontId="28" fillId="0" borderId="4" xfId="0" applyFont="1" applyBorder="1" applyAlignment="1">
      <alignment horizontal="left" vertical="center"/>
    </xf>
    <xf numFmtId="0" fontId="32" fillId="0" borderId="0" xfId="0" applyFont="1" applyAlignment="1">
      <alignment horizontal="center" vertical="center" wrapText="1"/>
    </xf>
    <xf numFmtId="0" fontId="68" fillId="5" borderId="11" xfId="0" applyFont="1" applyFill="1" applyBorder="1" applyAlignment="1">
      <alignment vertical="center"/>
    </xf>
    <xf numFmtId="0" fontId="31" fillId="5" borderId="4" xfId="0" applyFont="1" applyFill="1" applyBorder="1" applyAlignment="1">
      <alignment vertical="center"/>
    </xf>
    <xf numFmtId="0" fontId="31" fillId="5" borderId="4" xfId="0" applyFont="1" applyFill="1" applyBorder="1" applyAlignment="1">
      <alignment horizontal="left" vertical="center"/>
    </xf>
    <xf numFmtId="0" fontId="31" fillId="5" borderId="0" xfId="0" applyFont="1" applyFill="1" applyAlignment="1">
      <alignment horizontal="left" vertical="center"/>
    </xf>
    <xf numFmtId="49" fontId="21" fillId="0" borderId="4" xfId="0" applyNumberFormat="1" applyFont="1" applyBorder="1" applyAlignment="1">
      <alignment horizontal="left" vertical="center"/>
    </xf>
    <xf numFmtId="0" fontId="32" fillId="0" borderId="2" xfId="0" applyFont="1" applyBorder="1" applyAlignment="1">
      <alignment horizontal="left" vertical="center"/>
    </xf>
    <xf numFmtId="0" fontId="32" fillId="0" borderId="3" xfId="0" applyFont="1" applyBorder="1" applyAlignment="1">
      <alignment horizontal="left" vertical="center"/>
    </xf>
    <xf numFmtId="0" fontId="69" fillId="0" borderId="0" xfId="0" applyFont="1" applyAlignment="1" applyProtection="1">
      <alignment vertical="center"/>
      <protection locked="0"/>
    </xf>
    <xf numFmtId="0" fontId="70" fillId="0" borderId="0" xfId="0" applyFont="1"/>
    <xf numFmtId="0" fontId="0" fillId="0" borderId="3" xfId="0" applyBorder="1" applyAlignment="1">
      <alignment horizontal="left" vertical="center"/>
    </xf>
    <xf numFmtId="0" fontId="71" fillId="0" borderId="0" xfId="0" applyFont="1" applyAlignment="1" applyProtection="1">
      <alignment vertical="center"/>
      <protection locked="0"/>
    </xf>
    <xf numFmtId="0" fontId="34" fillId="0" borderId="11" xfId="0" applyFont="1" applyBorder="1" applyAlignment="1">
      <alignment vertical="center"/>
    </xf>
    <xf numFmtId="0" fontId="32" fillId="0" borderId="8" xfId="0" applyFont="1" applyBorder="1" applyAlignment="1">
      <alignment horizontal="center" vertical="center"/>
    </xf>
    <xf numFmtId="0" fontId="34" fillId="0" borderId="14" xfId="0" applyFont="1" applyBorder="1" applyAlignment="1">
      <alignment vertical="center"/>
    </xf>
    <xf numFmtId="0" fontId="54" fillId="0" borderId="21" xfId="0" applyFont="1" applyBorder="1" applyAlignment="1">
      <alignment horizontal="center"/>
    </xf>
    <xf numFmtId="0" fontId="34" fillId="0" borderId="16" xfId="0" applyFont="1" applyBorder="1" applyAlignment="1">
      <alignment vertical="center"/>
    </xf>
    <xf numFmtId="0" fontId="54" fillId="0" borderId="1" xfId="0" applyFont="1" applyBorder="1" applyAlignment="1">
      <alignment horizontal="center"/>
    </xf>
    <xf numFmtId="0" fontId="54" fillId="0" borderId="5" xfId="0" applyFont="1" applyBorder="1" applyAlignment="1">
      <alignment horizontal="center"/>
    </xf>
    <xf numFmtId="0" fontId="0" fillId="6" borderId="0" xfId="0" applyFill="1"/>
    <xf numFmtId="0" fontId="23" fillId="6" borderId="0" xfId="0" applyFont="1" applyFill="1"/>
    <xf numFmtId="0" fontId="32" fillId="6" borderId="0" xfId="0" applyFont="1" applyFill="1"/>
    <xf numFmtId="0" fontId="57" fillId="6" borderId="7" xfId="0" applyFont="1" applyFill="1" applyBorder="1" applyAlignment="1">
      <alignment horizontal="center" vertical="center"/>
    </xf>
    <xf numFmtId="0" fontId="32" fillId="0" borderId="2" xfId="0" applyFont="1" applyBorder="1" applyAlignment="1" applyProtection="1">
      <alignment horizontal="center" vertical="center"/>
      <protection locked="0"/>
    </xf>
    <xf numFmtId="0" fontId="32" fillId="0" borderId="2" xfId="0" applyFont="1" applyBorder="1" applyAlignment="1">
      <alignment horizontal="left" vertical="center" shrinkToFit="1"/>
    </xf>
    <xf numFmtId="176" fontId="28" fillId="0" borderId="2" xfId="0" applyNumberFormat="1" applyFont="1" applyBorder="1" applyAlignment="1">
      <alignment horizontal="left" vertical="center"/>
    </xf>
    <xf numFmtId="176" fontId="28" fillId="0" borderId="3" xfId="0" applyNumberFormat="1" applyFont="1" applyBorder="1" applyAlignment="1">
      <alignment horizontal="left" vertical="center"/>
    </xf>
    <xf numFmtId="176" fontId="28" fillId="0" borderId="9" xfId="0" applyNumberFormat="1" applyFont="1" applyBorder="1" applyAlignment="1">
      <alignment horizontal="left" vertical="center"/>
    </xf>
    <xf numFmtId="0" fontId="21" fillId="0" borderId="21" xfId="0" applyFont="1" applyBorder="1" applyAlignment="1">
      <alignment vertical="center"/>
    </xf>
    <xf numFmtId="0" fontId="27" fillId="43" borderId="8" xfId="0" applyFont="1" applyFill="1" applyBorder="1" applyAlignment="1">
      <alignment horizontal="left" vertical="center"/>
    </xf>
    <xf numFmtId="0" fontId="31" fillId="5" borderId="8" xfId="0" applyFont="1" applyFill="1" applyBorder="1" applyAlignment="1">
      <alignment horizontal="left" vertical="center"/>
    </xf>
    <xf numFmtId="0" fontId="28" fillId="0" borderId="2" xfId="0" applyFont="1" applyBorder="1" applyAlignment="1">
      <alignment vertical="top"/>
    </xf>
    <xf numFmtId="0" fontId="21" fillId="2" borderId="1" xfId="0" applyFont="1" applyFill="1" applyBorder="1" applyAlignment="1">
      <alignment vertical="center"/>
    </xf>
    <xf numFmtId="0" fontId="32" fillId="41" borderId="1" xfId="0" applyFont="1" applyFill="1" applyBorder="1" applyAlignment="1">
      <alignment vertical="center"/>
    </xf>
    <xf numFmtId="0" fontId="32" fillId="41" borderId="5" xfId="0" applyFont="1" applyFill="1" applyBorder="1" applyAlignment="1">
      <alignment vertical="center"/>
    </xf>
    <xf numFmtId="0" fontId="65" fillId="0" borderId="16" xfId="0" applyFont="1" applyBorder="1" applyAlignment="1">
      <alignment vertical="center"/>
    </xf>
    <xf numFmtId="0" fontId="49" fillId="0" borderId="1" xfId="0" applyFont="1" applyBorder="1" applyAlignment="1">
      <alignment vertical="center"/>
    </xf>
    <xf numFmtId="0" fontId="49" fillId="0" borderId="5" xfId="0" applyFont="1" applyBorder="1" applyAlignment="1">
      <alignment vertical="center"/>
    </xf>
    <xf numFmtId="0" fontId="0" fillId="0" borderId="2" xfId="0" applyBorder="1"/>
    <xf numFmtId="0" fontId="27" fillId="43" borderId="3" xfId="0" applyFont="1" applyFill="1" applyBorder="1" applyAlignment="1">
      <alignment horizontal="center" vertical="center"/>
    </xf>
    <xf numFmtId="0" fontId="32" fillId="41" borderId="2" xfId="0" applyFont="1" applyFill="1" applyBorder="1" applyAlignment="1">
      <alignment vertical="center"/>
    </xf>
    <xf numFmtId="0" fontId="32" fillId="41" borderId="3" xfId="0" applyFont="1" applyFill="1" applyBorder="1" applyAlignment="1">
      <alignment vertical="center"/>
    </xf>
    <xf numFmtId="0" fontId="27" fillId="43" borderId="3" xfId="0" applyFont="1" applyFill="1" applyBorder="1" applyAlignment="1">
      <alignment horizontal="left" vertical="center"/>
    </xf>
    <xf numFmtId="0" fontId="32" fillId="41" borderId="9" xfId="0" applyFont="1" applyFill="1" applyBorder="1" applyAlignment="1">
      <alignment vertical="center"/>
    </xf>
    <xf numFmtId="0" fontId="65" fillId="0" borderId="9" xfId="0" applyFont="1" applyBorder="1" applyAlignment="1">
      <alignment vertical="center"/>
    </xf>
    <xf numFmtId="0" fontId="49" fillId="0" borderId="2" xfId="0" applyFont="1" applyBorder="1" applyAlignment="1">
      <alignment vertical="center"/>
    </xf>
    <xf numFmtId="0" fontId="49" fillId="0" borderId="3" xfId="0" applyFont="1" applyBorder="1" applyAlignment="1">
      <alignment vertical="center"/>
    </xf>
    <xf numFmtId="0" fontId="26" fillId="43" borderId="9" xfId="0" applyFont="1" applyFill="1" applyBorder="1" applyAlignment="1">
      <alignment vertical="center"/>
    </xf>
    <xf numFmtId="0" fontId="27" fillId="43" borderId="2" xfId="0" applyFont="1" applyFill="1" applyBorder="1" applyAlignment="1">
      <alignment vertical="center"/>
    </xf>
    <xf numFmtId="0" fontId="27" fillId="43" borderId="2" xfId="0" applyFont="1" applyFill="1" applyBorder="1" applyAlignment="1">
      <alignment horizontal="left" vertical="center"/>
    </xf>
    <xf numFmtId="0" fontId="27" fillId="43" borderId="2" xfId="0" applyFont="1" applyFill="1" applyBorder="1" applyAlignment="1">
      <alignment horizontal="center" vertical="center"/>
    </xf>
    <xf numFmtId="0" fontId="24" fillId="3" borderId="9" xfId="0" applyFont="1" applyFill="1" applyBorder="1" applyAlignment="1">
      <alignment vertical="center"/>
    </xf>
    <xf numFmtId="0" fontId="25" fillId="3" borderId="3" xfId="0" applyFont="1" applyFill="1" applyBorder="1" applyAlignment="1">
      <alignment vertical="center"/>
    </xf>
    <xf numFmtId="0" fontId="21" fillId="6" borderId="0" xfId="0" applyFont="1" applyFill="1"/>
    <xf numFmtId="0" fontId="52" fillId="44" borderId="7" xfId="0" applyFont="1" applyFill="1" applyBorder="1" applyAlignment="1">
      <alignment vertical="center"/>
    </xf>
    <xf numFmtId="0" fontId="57" fillId="44" borderId="9" xfId="0" applyFont="1" applyFill="1" applyBorder="1" applyAlignment="1">
      <alignment vertical="center"/>
    </xf>
    <xf numFmtId="0" fontId="57" fillId="44" borderId="3" xfId="0" applyFont="1" applyFill="1" applyBorder="1" applyAlignment="1">
      <alignment vertical="center"/>
    </xf>
    <xf numFmtId="0" fontId="54" fillId="6" borderId="0" xfId="0" applyFont="1" applyFill="1" applyAlignment="1">
      <alignment horizontal="center" vertical="center"/>
    </xf>
    <xf numFmtId="0" fontId="54" fillId="6" borderId="0" xfId="0" applyFont="1" applyFill="1" applyAlignment="1">
      <alignment horizontal="left" vertical="center"/>
    </xf>
    <xf numFmtId="0" fontId="54" fillId="6" borderId="0" xfId="0" applyFont="1" applyFill="1"/>
    <xf numFmtId="0" fontId="32" fillId="0" borderId="0" xfId="0" applyFont="1" applyAlignment="1">
      <alignment horizontal="left" vertical="top"/>
    </xf>
    <xf numFmtId="0" fontId="46" fillId="0" borderId="0" xfId="1" applyFont="1" applyFill="1" applyBorder="1" applyAlignment="1" applyProtection="1">
      <alignment horizontal="left" vertical="top"/>
      <protection locked="0"/>
    </xf>
    <xf numFmtId="0" fontId="28" fillId="2" borderId="20" xfId="0" applyFont="1" applyFill="1" applyBorder="1" applyAlignment="1">
      <alignment vertical="center"/>
    </xf>
    <xf numFmtId="0" fontId="3" fillId="0" borderId="0" xfId="1" applyFill="1" applyBorder="1" applyAlignment="1" applyProtection="1">
      <alignment horizontal="left" vertical="top"/>
    </xf>
    <xf numFmtId="0" fontId="86" fillId="0" borderId="0" xfId="1" applyFont="1" applyFill="1" applyBorder="1" applyAlignment="1" applyProtection="1">
      <alignment horizontal="left" vertical="top"/>
    </xf>
    <xf numFmtId="0" fontId="51" fillId="2" borderId="6" xfId="0" applyFont="1" applyFill="1" applyBorder="1" applyAlignment="1">
      <alignment horizontal="left" vertical="center"/>
    </xf>
    <xf numFmtId="0" fontId="51" fillId="2" borderId="12" xfId="0" applyFont="1" applyFill="1" applyBorder="1" applyAlignment="1">
      <alignment horizontal="left" vertical="center"/>
    </xf>
    <xf numFmtId="0" fontId="28" fillId="2" borderId="56" xfId="0" applyFont="1" applyFill="1" applyBorder="1" applyAlignment="1">
      <alignment horizontal="left" vertical="center"/>
    </xf>
    <xf numFmtId="0" fontId="28" fillId="2" borderId="6" xfId="0" applyFont="1" applyFill="1" applyBorder="1" applyAlignment="1">
      <alignment horizontal="left" vertical="center"/>
    </xf>
    <xf numFmtId="0" fontId="32" fillId="2" borderId="6" xfId="0" applyFont="1" applyFill="1" applyBorder="1" applyAlignment="1">
      <alignment horizontal="left" vertical="center"/>
    </xf>
    <xf numFmtId="0" fontId="35" fillId="4" borderId="2" xfId="0" applyFont="1" applyFill="1" applyBorder="1" applyAlignment="1">
      <alignment vertical="center"/>
    </xf>
    <xf numFmtId="0" fontId="34" fillId="0" borderId="0" xfId="0" applyFont="1" applyAlignment="1" applyProtection="1">
      <alignment horizontal="center" vertical="center"/>
      <protection locked="0"/>
    </xf>
    <xf numFmtId="0" fontId="34" fillId="0" borderId="2" xfId="0" applyFont="1" applyBorder="1" applyAlignment="1" applyProtection="1">
      <alignment vertical="center"/>
      <protection locked="0"/>
    </xf>
    <xf numFmtId="0" fontId="34" fillId="0" borderId="3" xfId="0" applyFont="1" applyBorder="1" applyAlignment="1" applyProtection="1">
      <alignment vertical="center"/>
      <protection locked="0"/>
    </xf>
    <xf numFmtId="0" fontId="85" fillId="0" borderId="0" xfId="0" applyFont="1" applyAlignment="1">
      <alignment horizontal="center" vertical="center"/>
    </xf>
    <xf numFmtId="0" fontId="32" fillId="0" borderId="0" xfId="0" applyFont="1" applyAlignment="1">
      <alignment horizontal="left" vertical="center" wrapText="1"/>
    </xf>
    <xf numFmtId="0" fontId="32" fillId="0" borderId="0" xfId="0" applyFont="1" applyAlignment="1">
      <alignment horizontal="left" vertical="top" wrapText="1"/>
    </xf>
    <xf numFmtId="0" fontId="23" fillId="0" borderId="0" xfId="0" applyFont="1" applyAlignment="1">
      <alignment horizontal="center" vertical="center"/>
    </xf>
    <xf numFmtId="0" fontId="31" fillId="0" borderId="0" xfId="0" applyFont="1" applyAlignment="1">
      <alignment horizontal="left" vertical="top" wrapText="1"/>
    </xf>
    <xf numFmtId="0" fontId="32" fillId="0" borderId="0" xfId="0" applyFont="1" applyAlignment="1">
      <alignment horizontal="left" vertical="top"/>
    </xf>
    <xf numFmtId="0" fontId="66" fillId="0" borderId="0" xfId="1" applyFont="1" applyFill="1" applyAlignment="1" applyProtection="1">
      <alignment horizontal="left" vertical="center"/>
      <protection locked="0"/>
    </xf>
    <xf numFmtId="0" fontId="24" fillId="42" borderId="9" xfId="0" applyFont="1" applyFill="1" applyBorder="1" applyAlignment="1">
      <alignment horizontal="center" vertical="center"/>
    </xf>
    <xf numFmtId="0" fontId="24" fillId="42" borderId="2" xfId="0" applyFont="1" applyFill="1" applyBorder="1" applyAlignment="1">
      <alignment horizontal="center" vertical="center"/>
    </xf>
    <xf numFmtId="0" fontId="24" fillId="42" borderId="3" xfId="0" applyFont="1" applyFill="1" applyBorder="1" applyAlignment="1">
      <alignment horizontal="center" vertical="center"/>
    </xf>
    <xf numFmtId="0" fontId="32" fillId="0" borderId="0" xfId="0" applyFont="1" applyAlignment="1">
      <alignment horizontal="center" vertical="top" wrapText="1"/>
    </xf>
    <xf numFmtId="0" fontId="32" fillId="0" borderId="0" xfId="0" applyFont="1" applyAlignment="1">
      <alignment horizontal="left" vertical="center"/>
    </xf>
    <xf numFmtId="0" fontId="47" fillId="2" borderId="127" xfId="0" applyFont="1" applyFill="1" applyBorder="1" applyAlignment="1">
      <alignment horizontal="left" vertical="center"/>
    </xf>
    <xf numFmtId="0" fontId="47" fillId="2" borderId="128" xfId="0" applyFont="1" applyFill="1" applyBorder="1" applyAlignment="1">
      <alignment horizontal="left" vertical="center"/>
    </xf>
    <xf numFmtId="0" fontId="47" fillId="2" borderId="129" xfId="0" applyFont="1" applyFill="1" applyBorder="1" applyAlignment="1">
      <alignment horizontal="left" vertical="center"/>
    </xf>
    <xf numFmtId="0" fontId="48" fillId="0" borderId="58" xfId="0" applyFont="1" applyBorder="1" applyAlignment="1" applyProtection="1">
      <alignment horizontal="left" vertical="center"/>
      <protection locked="0"/>
    </xf>
    <xf numFmtId="0" fontId="48" fillId="0" borderId="59" xfId="0" applyFont="1" applyBorder="1" applyAlignment="1" applyProtection="1">
      <alignment horizontal="left" vertical="center"/>
      <protection locked="0"/>
    </xf>
    <xf numFmtId="0" fontId="48" fillId="0" borderId="131" xfId="0" applyFont="1" applyBorder="1" applyAlignment="1" applyProtection="1">
      <alignment horizontal="left" vertical="center"/>
      <protection locked="0"/>
    </xf>
    <xf numFmtId="0" fontId="47" fillId="40" borderId="58" xfId="0" applyFont="1" applyFill="1" applyBorder="1" applyAlignment="1">
      <alignment horizontal="left" vertical="center"/>
    </xf>
    <xf numFmtId="0" fontId="47" fillId="40" borderId="59" xfId="0" applyFont="1" applyFill="1" applyBorder="1" applyAlignment="1">
      <alignment horizontal="left" vertical="center"/>
    </xf>
    <xf numFmtId="0" fontId="47" fillId="40" borderId="60" xfId="0" applyFont="1" applyFill="1" applyBorder="1" applyAlignment="1">
      <alignment horizontal="left" vertical="center"/>
    </xf>
    <xf numFmtId="0" fontId="32" fillId="5" borderId="16" xfId="0" applyFont="1" applyFill="1" applyBorder="1" applyAlignment="1">
      <alignment horizontal="left" vertical="top"/>
    </xf>
    <xf numFmtId="0" fontId="32" fillId="5" borderId="1" xfId="0" applyFont="1" applyFill="1" applyBorder="1" applyAlignment="1">
      <alignment horizontal="left" vertical="top"/>
    </xf>
    <xf numFmtId="0" fontId="32" fillId="5" borderId="5" xfId="0" applyFont="1" applyFill="1" applyBorder="1" applyAlignment="1">
      <alignment horizontal="left" vertical="top"/>
    </xf>
    <xf numFmtId="0" fontId="34" fillId="8" borderId="28" xfId="0" applyFont="1" applyFill="1" applyBorder="1" applyAlignment="1" applyProtection="1">
      <alignment horizontal="left" vertical="center" shrinkToFit="1"/>
      <protection locked="0"/>
    </xf>
    <xf numFmtId="0" fontId="34" fillId="8" borderId="15" xfId="0" applyFont="1" applyFill="1" applyBorder="1" applyAlignment="1" applyProtection="1">
      <alignment horizontal="left" vertical="center" shrinkToFit="1"/>
      <protection locked="0"/>
    </xf>
    <xf numFmtId="0" fontId="34" fillId="8" borderId="29" xfId="0" applyFont="1" applyFill="1" applyBorder="1" applyAlignment="1" applyProtection="1">
      <alignment horizontal="left" vertical="center" shrinkToFit="1"/>
      <protection locked="0"/>
    </xf>
    <xf numFmtId="0" fontId="32" fillId="5" borderId="11" xfId="0" applyFont="1" applyFill="1" applyBorder="1" applyAlignment="1">
      <alignment horizontal="left" vertical="center" wrapText="1"/>
    </xf>
    <xf numFmtId="0" fontId="32" fillId="5" borderId="4" xfId="0" applyFont="1" applyFill="1" applyBorder="1" applyAlignment="1">
      <alignment horizontal="left" vertical="center" wrapText="1"/>
    </xf>
    <xf numFmtId="0" fontId="32" fillId="5" borderId="8" xfId="0" applyFont="1" applyFill="1" applyBorder="1" applyAlignment="1">
      <alignment horizontal="left" vertical="center" wrapText="1"/>
    </xf>
    <xf numFmtId="0" fontId="32" fillId="5" borderId="14" xfId="0" applyFont="1" applyFill="1" applyBorder="1" applyAlignment="1">
      <alignment horizontal="left" vertical="center" wrapText="1"/>
    </xf>
    <xf numFmtId="0" fontId="32" fillId="5" borderId="0" xfId="0" applyFont="1" applyFill="1" applyAlignment="1">
      <alignment horizontal="left" vertical="center" wrapText="1"/>
    </xf>
    <xf numFmtId="0" fontId="32" fillId="5" borderId="21" xfId="0" applyFont="1" applyFill="1" applyBorder="1" applyAlignment="1">
      <alignment horizontal="left" vertical="center" wrapText="1"/>
    </xf>
    <xf numFmtId="49" fontId="28" fillId="8" borderId="4" xfId="0" applyNumberFormat="1" applyFont="1" applyFill="1" applyBorder="1" applyAlignment="1" applyProtection="1">
      <alignment horizontal="center" vertical="center" shrinkToFit="1"/>
      <protection locked="0"/>
    </xf>
    <xf numFmtId="0" fontId="49" fillId="2" borderId="4" xfId="0" applyFont="1" applyFill="1" applyBorder="1" applyAlignment="1">
      <alignment horizontal="left" vertical="center"/>
    </xf>
    <xf numFmtId="0" fontId="49" fillId="2" borderId="8" xfId="0" applyFont="1" applyFill="1" applyBorder="1" applyAlignment="1">
      <alignment horizontal="left" vertical="center"/>
    </xf>
    <xf numFmtId="0" fontId="47" fillId="40" borderId="124" xfId="0" applyFont="1" applyFill="1" applyBorder="1" applyAlignment="1">
      <alignment horizontal="center" vertical="center" wrapText="1"/>
    </xf>
    <xf numFmtId="0" fontId="47" fillId="40" borderId="125" xfId="0" applyFont="1" applyFill="1" applyBorder="1" applyAlignment="1">
      <alignment horizontal="center" vertical="center" wrapText="1"/>
    </xf>
    <xf numFmtId="0" fontId="47" fillId="40" borderId="126" xfId="0" applyFont="1" applyFill="1" applyBorder="1" applyAlignment="1">
      <alignment horizontal="center" vertical="center" wrapText="1"/>
    </xf>
    <xf numFmtId="0" fontId="47" fillId="40" borderId="130" xfId="0" applyFont="1" applyFill="1" applyBorder="1" applyAlignment="1">
      <alignment horizontal="center" vertical="center" wrapText="1"/>
    </xf>
    <xf numFmtId="0" fontId="47" fillId="40" borderId="49" xfId="0" applyFont="1" applyFill="1" applyBorder="1" applyAlignment="1">
      <alignment horizontal="center" vertical="center" wrapText="1"/>
    </xf>
    <xf numFmtId="0" fontId="47" fillId="40" borderId="50" xfId="0" applyFont="1" applyFill="1" applyBorder="1" applyAlignment="1">
      <alignment horizontal="center" vertical="center" wrapText="1"/>
    </xf>
    <xf numFmtId="0" fontId="47" fillId="40" borderId="132" xfId="0" applyFont="1" applyFill="1" applyBorder="1" applyAlignment="1">
      <alignment horizontal="center" vertical="center" wrapText="1"/>
    </xf>
    <xf numFmtId="0" fontId="47" fillId="40" borderId="118" xfId="0" applyFont="1" applyFill="1" applyBorder="1" applyAlignment="1">
      <alignment horizontal="center" vertical="center" wrapText="1"/>
    </xf>
    <xf numFmtId="0" fontId="47" fillId="40" borderId="119" xfId="0" applyFont="1" applyFill="1" applyBorder="1" applyAlignment="1">
      <alignment horizontal="center" vertical="center" wrapText="1"/>
    </xf>
    <xf numFmtId="0" fontId="47" fillId="40" borderId="133" xfId="0" applyFont="1" applyFill="1" applyBorder="1" applyAlignment="1">
      <alignment horizontal="center" vertical="center" wrapText="1"/>
    </xf>
    <xf numFmtId="0" fontId="47" fillId="40" borderId="134" xfId="0" applyFont="1" applyFill="1" applyBorder="1" applyAlignment="1">
      <alignment horizontal="center" vertical="center" wrapText="1"/>
    </xf>
    <xf numFmtId="0" fontId="47" fillId="40" borderId="135" xfId="0" applyFont="1" applyFill="1" applyBorder="1" applyAlignment="1">
      <alignment horizontal="center" vertical="center" wrapText="1"/>
    </xf>
    <xf numFmtId="0" fontId="32" fillId="8" borderId="13" xfId="0" applyFont="1" applyFill="1" applyBorder="1" applyAlignment="1" applyProtection="1">
      <alignment horizontal="left" vertical="center" shrinkToFit="1"/>
      <protection locked="0"/>
    </xf>
    <xf numFmtId="0" fontId="32" fillId="8" borderId="6" xfId="0" applyFont="1" applyFill="1" applyBorder="1" applyAlignment="1" applyProtection="1">
      <alignment horizontal="left" vertical="center" shrinkToFit="1"/>
      <protection locked="0"/>
    </xf>
    <xf numFmtId="0" fontId="32" fillId="8" borderId="12" xfId="0" applyFont="1" applyFill="1" applyBorder="1" applyAlignment="1" applyProtection="1">
      <alignment horizontal="left" vertical="center" shrinkToFit="1"/>
      <protection locked="0"/>
    </xf>
    <xf numFmtId="0" fontId="47" fillId="40" borderId="136" xfId="0" applyFont="1" applyFill="1" applyBorder="1" applyAlignment="1">
      <alignment horizontal="left" vertical="center"/>
    </xf>
    <xf numFmtId="0" fontId="47" fillId="40" borderId="137" xfId="0" applyFont="1" applyFill="1" applyBorder="1" applyAlignment="1">
      <alignment horizontal="left" vertical="center"/>
    </xf>
    <xf numFmtId="0" fontId="47" fillId="40" borderId="138" xfId="0" applyFont="1" applyFill="1" applyBorder="1" applyAlignment="1">
      <alignment horizontal="left" vertical="center"/>
    </xf>
    <xf numFmtId="0" fontId="28" fillId="2" borderId="31" xfId="0" applyFont="1" applyFill="1" applyBorder="1" applyAlignment="1" applyProtection="1">
      <alignment horizontal="left" vertical="top" wrapText="1"/>
      <protection locked="0"/>
    </xf>
    <xf numFmtId="0" fontId="28" fillId="2" borderId="26" xfId="0" applyFont="1" applyFill="1" applyBorder="1" applyAlignment="1" applyProtection="1">
      <alignment horizontal="left" vertical="top" wrapText="1"/>
      <protection locked="0"/>
    </xf>
    <xf numFmtId="0" fontId="28" fillId="2" borderId="32" xfId="0" applyFont="1" applyFill="1" applyBorder="1" applyAlignment="1" applyProtection="1">
      <alignment horizontal="left" vertical="top" wrapText="1"/>
      <protection locked="0"/>
    </xf>
    <xf numFmtId="0" fontId="28" fillId="2" borderId="33" xfId="0" applyFont="1" applyFill="1" applyBorder="1" applyAlignment="1" applyProtection="1">
      <alignment horizontal="left" vertical="top" wrapText="1"/>
      <protection locked="0"/>
    </xf>
    <xf numFmtId="0" fontId="28" fillId="2" borderId="0" xfId="0" applyFont="1" applyFill="1" applyAlignment="1" applyProtection="1">
      <alignment horizontal="left" vertical="top" wrapText="1"/>
      <protection locked="0"/>
    </xf>
    <xf numFmtId="0" fontId="28" fillId="2" borderId="18" xfId="0" applyFont="1" applyFill="1" applyBorder="1" applyAlignment="1" applyProtection="1">
      <alignment horizontal="left" vertical="top" wrapText="1"/>
      <protection locked="0"/>
    </xf>
    <xf numFmtId="0" fontId="28" fillId="2" borderId="27" xfId="0" applyFont="1" applyFill="1" applyBorder="1" applyAlignment="1" applyProtection="1">
      <alignment horizontal="left" vertical="top" wrapText="1"/>
      <protection locked="0"/>
    </xf>
    <xf numFmtId="0" fontId="28" fillId="2" borderId="22" xfId="0" applyFont="1" applyFill="1" applyBorder="1" applyAlignment="1" applyProtection="1">
      <alignment horizontal="left" vertical="top" wrapText="1"/>
      <protection locked="0"/>
    </xf>
    <xf numFmtId="0" fontId="28" fillId="2" borderId="23" xfId="0" applyFont="1" applyFill="1" applyBorder="1" applyAlignment="1" applyProtection="1">
      <alignment horizontal="left" vertical="top" wrapText="1"/>
      <protection locked="0"/>
    </xf>
    <xf numFmtId="0" fontId="32" fillId="5" borderId="11" xfId="0" applyFont="1" applyFill="1" applyBorder="1" applyAlignment="1">
      <alignment horizontal="left" vertical="center"/>
    </xf>
    <xf numFmtId="0" fontId="32" fillId="5" borderId="4" xfId="0" applyFont="1" applyFill="1" applyBorder="1" applyAlignment="1">
      <alignment horizontal="left" vertical="center"/>
    </xf>
    <xf numFmtId="0" fontId="32" fillId="5" borderId="8" xfId="0" applyFont="1" applyFill="1" applyBorder="1" applyAlignment="1">
      <alignment horizontal="left" vertical="center"/>
    </xf>
    <xf numFmtId="0" fontId="32" fillId="5" borderId="14" xfId="0" applyFont="1" applyFill="1" applyBorder="1" applyAlignment="1">
      <alignment horizontal="left" vertical="center"/>
    </xf>
    <xf numFmtId="0" fontId="32" fillId="5" borderId="0" xfId="0" applyFont="1" applyFill="1" applyAlignment="1">
      <alignment horizontal="left" vertical="center"/>
    </xf>
    <xf numFmtId="0" fontId="32" fillId="5" borderId="21" xfId="0" applyFont="1" applyFill="1" applyBorder="1" applyAlignment="1">
      <alignment horizontal="left" vertical="center"/>
    </xf>
    <xf numFmtId="0" fontId="43" fillId="5" borderId="11" xfId="0" applyFont="1" applyFill="1" applyBorder="1" applyAlignment="1">
      <alignment horizontal="right" vertical="center" wrapText="1"/>
    </xf>
    <xf numFmtId="0" fontId="43" fillId="5" borderId="4" xfId="0" applyFont="1" applyFill="1" applyBorder="1" applyAlignment="1">
      <alignment horizontal="right" vertical="center" wrapText="1"/>
    </xf>
    <xf numFmtId="0" fontId="43" fillId="5" borderId="8" xfId="0" applyFont="1" applyFill="1" applyBorder="1" applyAlignment="1">
      <alignment horizontal="right" vertical="center" wrapText="1"/>
    </xf>
    <xf numFmtId="0" fontId="49" fillId="2" borderId="19" xfId="0" applyFont="1" applyFill="1" applyBorder="1" applyAlignment="1">
      <alignment horizontal="left" vertical="center"/>
    </xf>
    <xf numFmtId="0" fontId="49" fillId="2" borderId="37" xfId="0" applyFont="1" applyFill="1" applyBorder="1" applyAlignment="1">
      <alignment horizontal="left" vertical="center"/>
    </xf>
    <xf numFmtId="0" fontId="49" fillId="2" borderId="1" xfId="0" applyFont="1" applyFill="1" applyBorder="1" applyAlignment="1">
      <alignment horizontal="left" vertical="center"/>
    </xf>
    <xf numFmtId="0" fontId="49" fillId="2" borderId="5" xfId="0" applyFont="1" applyFill="1" applyBorder="1" applyAlignment="1">
      <alignment horizontal="left" vertical="center"/>
    </xf>
    <xf numFmtId="0" fontId="34" fillId="8" borderId="16" xfId="0" applyFont="1" applyFill="1" applyBorder="1" applyAlignment="1" applyProtection="1">
      <alignment horizontal="left" vertical="center" shrinkToFit="1"/>
      <protection locked="0"/>
    </xf>
    <xf numFmtId="0" fontId="34" fillId="8" borderId="1" xfId="0" applyFont="1" applyFill="1" applyBorder="1" applyAlignment="1" applyProtection="1">
      <alignment horizontal="left" vertical="center" shrinkToFit="1"/>
      <protection locked="0"/>
    </xf>
    <xf numFmtId="0" fontId="34" fillId="8" borderId="5" xfId="0" applyFont="1" applyFill="1" applyBorder="1" applyAlignment="1" applyProtection="1">
      <alignment horizontal="left" vertical="center" shrinkToFit="1"/>
      <protection locked="0"/>
    </xf>
    <xf numFmtId="0" fontId="32" fillId="5" borderId="16" xfId="0" applyFont="1" applyFill="1" applyBorder="1" applyAlignment="1">
      <alignment horizontal="left" vertical="center" wrapText="1"/>
    </xf>
    <xf numFmtId="0" fontId="32" fillId="5" borderId="1" xfId="0" applyFont="1" applyFill="1" applyBorder="1" applyAlignment="1">
      <alignment horizontal="left" vertical="center" wrapText="1"/>
    </xf>
    <xf numFmtId="0" fontId="32" fillId="5" borderId="5" xfId="0" applyFont="1" applyFill="1" applyBorder="1" applyAlignment="1">
      <alignment horizontal="left" vertical="center" wrapText="1"/>
    </xf>
    <xf numFmtId="0" fontId="34" fillId="8" borderId="11" xfId="0" applyFont="1" applyFill="1" applyBorder="1" applyAlignment="1" applyProtection="1">
      <alignment horizontal="left" vertical="center" shrinkToFit="1"/>
      <protection locked="0"/>
    </xf>
    <xf numFmtId="0" fontId="34" fillId="8" borderId="4" xfId="0" applyFont="1" applyFill="1" applyBorder="1" applyAlignment="1" applyProtection="1">
      <alignment horizontal="left" vertical="center" shrinkToFit="1"/>
      <protection locked="0"/>
    </xf>
    <xf numFmtId="0" fontId="34" fillId="8" borderId="8" xfId="0" applyFont="1" applyFill="1" applyBorder="1" applyAlignment="1" applyProtection="1">
      <alignment horizontal="left" vertical="center" shrinkToFit="1"/>
      <protection locked="0"/>
    </xf>
    <xf numFmtId="0" fontId="32" fillId="5" borderId="9" xfId="0" applyFont="1" applyFill="1" applyBorder="1" applyAlignment="1">
      <alignment horizontal="left" vertical="center"/>
    </xf>
    <xf numFmtId="0" fontId="32" fillId="5" borderId="2" xfId="0" applyFont="1" applyFill="1" applyBorder="1" applyAlignment="1">
      <alignment horizontal="left" vertical="center"/>
    </xf>
    <xf numFmtId="0" fontId="32" fillId="5" borderId="3" xfId="0" applyFont="1" applyFill="1" applyBorder="1" applyAlignment="1">
      <alignment horizontal="left" vertical="center"/>
    </xf>
    <xf numFmtId="49" fontId="34" fillId="8" borderId="9" xfId="0" applyNumberFormat="1" applyFont="1" applyFill="1" applyBorder="1" applyAlignment="1" applyProtection="1">
      <alignment horizontal="left" vertical="center" shrinkToFit="1"/>
      <protection locked="0"/>
    </xf>
    <xf numFmtId="49" fontId="34" fillId="8" borderId="2" xfId="0" applyNumberFormat="1" applyFont="1" applyFill="1" applyBorder="1" applyAlignment="1" applyProtection="1">
      <alignment horizontal="left" vertical="center" shrinkToFit="1"/>
      <protection locked="0"/>
    </xf>
    <xf numFmtId="49" fontId="34" fillId="8" borderId="3" xfId="0" applyNumberFormat="1" applyFont="1" applyFill="1" applyBorder="1" applyAlignment="1" applyProtection="1">
      <alignment horizontal="left" vertical="center" shrinkToFit="1"/>
      <protection locked="0"/>
    </xf>
    <xf numFmtId="0" fontId="32" fillId="5" borderId="9" xfId="0" applyFont="1" applyFill="1" applyBorder="1" applyAlignment="1">
      <alignment horizontal="left" vertical="center" shrinkToFit="1"/>
    </xf>
    <xf numFmtId="0" fontId="32" fillId="5" borderId="2" xfId="0" applyFont="1" applyFill="1" applyBorder="1" applyAlignment="1">
      <alignment horizontal="left" vertical="center" shrinkToFit="1"/>
    </xf>
    <xf numFmtId="0" fontId="32" fillId="5" borderId="3" xfId="0" applyFont="1" applyFill="1" applyBorder="1" applyAlignment="1">
      <alignment horizontal="left" vertical="center" shrinkToFit="1"/>
    </xf>
    <xf numFmtId="0" fontId="28" fillId="5" borderId="11" xfId="0" applyFont="1" applyFill="1" applyBorder="1" applyAlignment="1">
      <alignment horizontal="left" vertical="top" wrapText="1"/>
    </xf>
    <xf numFmtId="0" fontId="28" fillId="5" borderId="4" xfId="0" applyFont="1" applyFill="1" applyBorder="1" applyAlignment="1">
      <alignment horizontal="left" vertical="top" wrapText="1"/>
    </xf>
    <xf numFmtId="0" fontId="28" fillId="5" borderId="8" xfId="0" applyFont="1" applyFill="1" applyBorder="1" applyAlignment="1">
      <alignment horizontal="left" vertical="top" wrapText="1"/>
    </xf>
    <xf numFmtId="0" fontId="49" fillId="5" borderId="14" xfId="0" applyFont="1" applyFill="1" applyBorder="1" applyAlignment="1">
      <alignment horizontal="center" vertical="top" wrapText="1"/>
    </xf>
    <xf numFmtId="0" fontId="49" fillId="5" borderId="0" xfId="0" applyFont="1" applyFill="1" applyAlignment="1">
      <alignment horizontal="center" vertical="top" wrapText="1"/>
    </xf>
    <xf numFmtId="0" fontId="49" fillId="5" borderId="21" xfId="0" applyFont="1" applyFill="1" applyBorder="1" applyAlignment="1">
      <alignment horizontal="center" vertical="top" wrapText="1"/>
    </xf>
    <xf numFmtId="0" fontId="49" fillId="5" borderId="16" xfId="0" applyFont="1" applyFill="1" applyBorder="1" applyAlignment="1">
      <alignment horizontal="center" vertical="top" wrapText="1"/>
    </xf>
    <xf numFmtId="0" fontId="49" fillId="5" borderId="1" xfId="0" applyFont="1" applyFill="1" applyBorder="1" applyAlignment="1">
      <alignment horizontal="center" vertical="top" wrapText="1"/>
    </xf>
    <xf numFmtId="0" fontId="49" fillId="5" borderId="5" xfId="0" applyFont="1" applyFill="1" applyBorder="1" applyAlignment="1">
      <alignment horizontal="center" vertical="top" wrapText="1"/>
    </xf>
    <xf numFmtId="0" fontId="48" fillId="2" borderId="58" xfId="0" applyFont="1" applyFill="1" applyBorder="1" applyAlignment="1" applyProtection="1">
      <alignment horizontal="left" vertical="center" shrinkToFit="1"/>
      <protection locked="0"/>
    </xf>
    <xf numFmtId="0" fontId="48" fillId="2" borderId="59" xfId="0" applyFont="1" applyFill="1" applyBorder="1" applyAlignment="1" applyProtection="1">
      <alignment horizontal="left" vertical="center" shrinkToFit="1"/>
      <protection locked="0"/>
    </xf>
    <xf numFmtId="0" fontId="48" fillId="2" borderId="60" xfId="0" applyFont="1" applyFill="1" applyBorder="1" applyAlignment="1" applyProtection="1">
      <alignment horizontal="left" vertical="center" shrinkToFit="1"/>
      <protection locked="0"/>
    </xf>
    <xf numFmtId="0" fontId="28" fillId="5" borderId="11" xfId="0" applyFont="1" applyFill="1" applyBorder="1" applyAlignment="1">
      <alignment horizontal="left" vertical="center" wrapText="1"/>
    </xf>
    <xf numFmtId="0" fontId="28" fillId="5" borderId="4" xfId="0" applyFont="1" applyFill="1" applyBorder="1" applyAlignment="1">
      <alignment horizontal="left" vertical="center" wrapText="1"/>
    </xf>
    <xf numFmtId="0" fontId="28" fillId="5" borderId="8" xfId="0" applyFont="1" applyFill="1" applyBorder="1" applyAlignment="1">
      <alignment horizontal="left" vertical="center" wrapText="1"/>
    </xf>
    <xf numFmtId="0" fontId="28" fillId="8" borderId="11" xfId="0" applyFont="1" applyFill="1" applyBorder="1" applyAlignment="1" applyProtection="1">
      <alignment horizontal="center" vertical="center"/>
      <protection locked="0"/>
    </xf>
    <xf numFmtId="0" fontId="28" fillId="8" borderId="65" xfId="0" applyFont="1" applyFill="1" applyBorder="1" applyAlignment="1" applyProtection="1">
      <alignment horizontal="center" vertical="center"/>
      <protection locked="0"/>
    </xf>
    <xf numFmtId="0" fontId="21" fillId="8" borderId="9" xfId="0" applyFont="1" applyFill="1" applyBorder="1" applyAlignment="1" applyProtection="1">
      <alignment horizontal="left" vertical="center"/>
      <protection locked="0"/>
    </xf>
    <xf numFmtId="0" fontId="21" fillId="8" borderId="2" xfId="0" applyFont="1" applyFill="1" applyBorder="1" applyAlignment="1" applyProtection="1">
      <alignment horizontal="left" vertical="center"/>
      <protection locked="0"/>
    </xf>
    <xf numFmtId="0" fontId="21" fillId="8" borderId="3" xfId="0" applyFont="1" applyFill="1" applyBorder="1" applyAlignment="1" applyProtection="1">
      <alignment horizontal="left" vertical="center"/>
      <protection locked="0"/>
    </xf>
    <xf numFmtId="0" fontId="32" fillId="5" borderId="16" xfId="0" applyFont="1" applyFill="1" applyBorder="1" applyAlignment="1">
      <alignment vertical="top"/>
    </xf>
    <xf numFmtId="0" fontId="32" fillId="5" borderId="1" xfId="0" applyFont="1" applyFill="1" applyBorder="1" applyAlignment="1">
      <alignment vertical="top"/>
    </xf>
    <xf numFmtId="0" fontId="32" fillId="5" borderId="5" xfId="0" applyFont="1" applyFill="1" applyBorder="1" applyAlignment="1">
      <alignment vertical="top"/>
    </xf>
    <xf numFmtId="0" fontId="47" fillId="40" borderId="62" xfId="0" applyFont="1" applyFill="1" applyBorder="1" applyAlignment="1">
      <alignment horizontal="left" vertical="center"/>
    </xf>
    <xf numFmtId="0" fontId="47" fillId="40" borderId="120" xfId="0" applyFont="1" applyFill="1" applyBorder="1" applyAlignment="1">
      <alignment horizontal="left" vertical="center"/>
    </xf>
    <xf numFmtId="0" fontId="47" fillId="40" borderId="121" xfId="0" applyFont="1" applyFill="1" applyBorder="1" applyAlignment="1">
      <alignment horizontal="left" vertical="center"/>
    </xf>
    <xf numFmtId="0" fontId="47" fillId="40" borderId="122" xfId="0" applyFont="1" applyFill="1" applyBorder="1" applyAlignment="1">
      <alignment horizontal="left" vertical="center"/>
    </xf>
    <xf numFmtId="0" fontId="28" fillId="8" borderId="13" xfId="0" applyFont="1" applyFill="1" applyBorder="1" applyAlignment="1" applyProtection="1">
      <alignment horizontal="center" vertical="center"/>
      <protection locked="0"/>
    </xf>
    <xf numFmtId="0" fontId="28" fillId="8" borderId="39" xfId="0" applyFont="1" applyFill="1" applyBorder="1" applyAlignment="1" applyProtection="1">
      <alignment horizontal="center" vertical="center"/>
      <protection locked="0"/>
    </xf>
    <xf numFmtId="0" fontId="28" fillId="8" borderId="36" xfId="0" applyFont="1" applyFill="1" applyBorder="1" applyAlignment="1" applyProtection="1">
      <alignment horizontal="center" vertical="center"/>
      <protection locked="0"/>
    </xf>
    <xf numFmtId="0" fontId="28" fillId="8" borderId="20" xfId="0" applyFont="1" applyFill="1" applyBorder="1" applyAlignment="1" applyProtection="1">
      <alignment horizontal="center" vertical="center"/>
      <protection locked="0"/>
    </xf>
    <xf numFmtId="0" fontId="32" fillId="8" borderId="143" xfId="0" applyFont="1" applyFill="1" applyBorder="1" applyAlignment="1" applyProtection="1">
      <alignment horizontal="center" vertical="center"/>
      <protection locked="0"/>
    </xf>
    <xf numFmtId="0" fontId="32" fillId="8" borderId="19" xfId="0" applyFont="1" applyFill="1" applyBorder="1" applyAlignment="1" applyProtection="1">
      <alignment horizontal="center" vertical="center"/>
      <protection locked="0"/>
    </xf>
    <xf numFmtId="0" fontId="32" fillId="8" borderId="20" xfId="0" applyFont="1" applyFill="1" applyBorder="1" applyAlignment="1" applyProtection="1">
      <alignment horizontal="center" vertical="center"/>
      <protection locked="0"/>
    </xf>
    <xf numFmtId="0" fontId="49" fillId="2" borderId="143" xfId="0" applyFont="1" applyFill="1" applyBorder="1" applyAlignment="1">
      <alignment horizontal="left" vertical="center" wrapText="1"/>
    </xf>
    <xf numFmtId="0" fontId="49" fillId="2" borderId="19" xfId="0" applyFont="1" applyFill="1" applyBorder="1" applyAlignment="1">
      <alignment horizontal="left" vertical="center" wrapText="1"/>
    </xf>
    <xf numFmtId="0" fontId="49" fillId="2" borderId="37" xfId="0" applyFont="1" applyFill="1" applyBorder="1" applyAlignment="1">
      <alignment horizontal="left" vertical="center" wrapText="1"/>
    </xf>
    <xf numFmtId="0" fontId="49" fillId="0" borderId="25" xfId="0" applyFont="1" applyBorder="1" applyAlignment="1">
      <alignment horizontal="left" vertical="center" wrapText="1"/>
    </xf>
    <xf numFmtId="0" fontId="49" fillId="0" borderId="26" xfId="0" applyFont="1" applyBorder="1" applyAlignment="1">
      <alignment horizontal="left" vertical="center" wrapText="1"/>
    </xf>
    <xf numFmtId="0" fontId="49" fillId="0" borderId="35" xfId="0" applyFont="1" applyBorder="1" applyAlignment="1">
      <alignment horizontal="left" vertical="center" wrapText="1"/>
    </xf>
    <xf numFmtId="0" fontId="49" fillId="0" borderId="16" xfId="0" applyFont="1" applyBorder="1" applyAlignment="1">
      <alignment horizontal="left" vertical="center" wrapText="1"/>
    </xf>
    <xf numFmtId="0" fontId="49" fillId="0" borderId="1" xfId="0" applyFont="1" applyBorder="1" applyAlignment="1">
      <alignment horizontal="left" vertical="center" wrapText="1"/>
    </xf>
    <xf numFmtId="0" fontId="49" fillId="0" borderId="5" xfId="0" applyFont="1" applyBorder="1" applyAlignment="1">
      <alignment horizontal="left" vertical="center" wrapText="1"/>
    </xf>
    <xf numFmtId="0" fontId="34" fillId="8" borderId="9" xfId="0" applyFont="1" applyFill="1" applyBorder="1" applyAlignment="1" applyProtection="1">
      <alignment horizontal="left" vertical="center"/>
      <protection locked="0"/>
    </xf>
    <xf numFmtId="0" fontId="34" fillId="8" borderId="2" xfId="0" applyFont="1" applyFill="1" applyBorder="1" applyAlignment="1" applyProtection="1">
      <alignment horizontal="left" vertical="center"/>
      <protection locked="0"/>
    </xf>
    <xf numFmtId="0" fontId="34" fillId="8" borderId="3" xfId="0" applyFont="1" applyFill="1" applyBorder="1" applyAlignment="1" applyProtection="1">
      <alignment horizontal="left" vertical="center"/>
      <protection locked="0"/>
    </xf>
    <xf numFmtId="0" fontId="49" fillId="5" borderId="14" xfId="0" applyFont="1" applyFill="1" applyBorder="1" applyAlignment="1">
      <alignment horizontal="left" vertical="top" wrapText="1"/>
    </xf>
    <xf numFmtId="0" fontId="49" fillId="5" borderId="0" xfId="0" applyFont="1" applyFill="1" applyAlignment="1">
      <alignment horizontal="left" vertical="top" wrapText="1"/>
    </xf>
    <xf numFmtId="0" fontId="49" fillId="5" borderId="21" xfId="0" applyFont="1" applyFill="1" applyBorder="1" applyAlignment="1">
      <alignment horizontal="left" vertical="top" wrapText="1"/>
    </xf>
    <xf numFmtId="0" fontId="49" fillId="5" borderId="16" xfId="0" applyFont="1" applyFill="1" applyBorder="1" applyAlignment="1">
      <alignment horizontal="left" vertical="top" wrapText="1"/>
    </xf>
    <xf numFmtId="0" fontId="49" fillId="5" borderId="1" xfId="0" applyFont="1" applyFill="1" applyBorder="1" applyAlignment="1">
      <alignment horizontal="left" vertical="top" wrapText="1"/>
    </xf>
    <xf numFmtId="0" fontId="49" fillId="5" borderId="5" xfId="0" applyFont="1" applyFill="1" applyBorder="1" applyAlignment="1">
      <alignment horizontal="left" vertical="top" wrapText="1"/>
    </xf>
    <xf numFmtId="0" fontId="28" fillId="8" borderId="28" xfId="0" applyFont="1" applyFill="1" applyBorder="1" applyAlignment="1" applyProtection="1">
      <alignment horizontal="center" vertical="center"/>
      <protection locked="0"/>
    </xf>
    <xf numFmtId="0" fontId="28" fillId="8" borderId="24" xfId="0" applyFont="1" applyFill="1" applyBorder="1" applyAlignment="1" applyProtection="1">
      <alignment horizontal="center" vertical="center"/>
      <protection locked="0"/>
    </xf>
    <xf numFmtId="0" fontId="41" fillId="2" borderId="9" xfId="0" applyFont="1" applyFill="1" applyBorder="1" applyAlignment="1">
      <alignment horizontal="center" vertical="center"/>
    </xf>
    <xf numFmtId="0" fontId="41" fillId="2" borderId="2" xfId="0" applyFont="1" applyFill="1" applyBorder="1" applyAlignment="1">
      <alignment horizontal="center" vertical="center"/>
    </xf>
    <xf numFmtId="0" fontId="41" fillId="2" borderId="3" xfId="0" applyFont="1" applyFill="1" applyBorder="1" applyAlignment="1">
      <alignment horizontal="center" vertical="center"/>
    </xf>
    <xf numFmtId="49" fontId="32" fillId="8" borderId="4" xfId="0" applyNumberFormat="1" applyFont="1" applyFill="1" applyBorder="1" applyAlignment="1" applyProtection="1">
      <alignment horizontal="center" vertical="center" shrinkToFit="1"/>
      <protection locked="0"/>
    </xf>
    <xf numFmtId="49" fontId="21" fillId="8" borderId="25" xfId="0" applyNumberFormat="1" applyFont="1" applyFill="1" applyBorder="1" applyAlignment="1" applyProtection="1">
      <alignment horizontal="left" vertical="center" shrinkToFit="1"/>
      <protection locked="0"/>
    </xf>
    <xf numFmtId="49" fontId="21" fillId="8" borderId="26" xfId="0" applyNumberFormat="1" applyFont="1" applyFill="1" applyBorder="1" applyAlignment="1" applyProtection="1">
      <alignment horizontal="left" vertical="center" shrinkToFit="1"/>
      <protection locked="0"/>
    </xf>
    <xf numFmtId="49" fontId="21" fillId="8" borderId="35" xfId="0" applyNumberFormat="1" applyFont="1" applyFill="1" applyBorder="1" applyAlignment="1" applyProtection="1">
      <alignment horizontal="left" vertical="center" shrinkToFit="1"/>
      <protection locked="0"/>
    </xf>
    <xf numFmtId="49" fontId="21" fillId="8" borderId="16" xfId="0" applyNumberFormat="1" applyFont="1" applyFill="1" applyBorder="1" applyAlignment="1" applyProtection="1">
      <alignment horizontal="left" vertical="center" shrinkToFit="1"/>
      <protection locked="0"/>
    </xf>
    <xf numFmtId="49" fontId="21" fillId="8" borderId="1" xfId="0" applyNumberFormat="1" applyFont="1" applyFill="1" applyBorder="1" applyAlignment="1" applyProtection="1">
      <alignment horizontal="left" vertical="center" shrinkToFit="1"/>
      <protection locked="0"/>
    </xf>
    <xf numFmtId="49" fontId="21" fillId="8" borderId="5" xfId="0" applyNumberFormat="1" applyFont="1" applyFill="1" applyBorder="1" applyAlignment="1" applyProtection="1">
      <alignment horizontal="left" vertical="center" shrinkToFit="1"/>
      <protection locked="0"/>
    </xf>
    <xf numFmtId="49" fontId="32" fillId="8" borderId="13" xfId="0" applyNumberFormat="1" applyFont="1" applyFill="1" applyBorder="1" applyAlignment="1" applyProtection="1">
      <alignment horizontal="left" vertical="center" shrinkToFit="1"/>
      <protection locked="0"/>
    </xf>
    <xf numFmtId="49" fontId="32" fillId="8" borderId="6" xfId="0" applyNumberFormat="1" applyFont="1" applyFill="1" applyBorder="1" applyAlignment="1" applyProtection="1">
      <alignment horizontal="left" vertical="center" shrinkToFit="1"/>
      <protection locked="0"/>
    </xf>
    <xf numFmtId="49" fontId="32" fillId="8" borderId="12" xfId="0" applyNumberFormat="1" applyFont="1" applyFill="1" applyBorder="1" applyAlignment="1" applyProtection="1">
      <alignment horizontal="left" vertical="center" shrinkToFit="1"/>
      <protection locked="0"/>
    </xf>
    <xf numFmtId="0" fontId="39" fillId="0" borderId="0" xfId="0" applyFont="1" applyAlignment="1">
      <alignment horizontal="left" vertical="center" wrapText="1"/>
    </xf>
    <xf numFmtId="0" fontId="39" fillId="0" borderId="0" xfId="0" applyFont="1" applyAlignment="1">
      <alignment horizontal="center" vertical="center" wrapText="1"/>
    </xf>
    <xf numFmtId="0" fontId="47" fillId="40" borderId="139" xfId="0" applyFont="1" applyFill="1" applyBorder="1" applyAlignment="1">
      <alignment horizontal="left" vertical="center"/>
    </xf>
    <xf numFmtId="49" fontId="48" fillId="2" borderId="139" xfId="0" applyNumberFormat="1" applyFont="1" applyFill="1" applyBorder="1" applyAlignment="1" applyProtection="1">
      <alignment horizontal="left" vertical="center" shrinkToFit="1"/>
      <protection locked="0"/>
    </xf>
    <xf numFmtId="49" fontId="48" fillId="2" borderId="137" xfId="0" applyNumberFormat="1" applyFont="1" applyFill="1" applyBorder="1" applyAlignment="1" applyProtection="1">
      <alignment horizontal="left" vertical="center" shrinkToFit="1"/>
      <protection locked="0"/>
    </xf>
    <xf numFmtId="49" fontId="48" fillId="2" borderId="140" xfId="0" applyNumberFormat="1" applyFont="1" applyFill="1" applyBorder="1" applyAlignment="1" applyProtection="1">
      <alignment horizontal="left" vertical="center" shrinkToFit="1"/>
      <protection locked="0"/>
    </xf>
    <xf numFmtId="0" fontId="21" fillId="8" borderId="2" xfId="0" applyFont="1" applyFill="1" applyBorder="1" applyAlignment="1" applyProtection="1">
      <alignment horizontal="right" vertical="center" shrinkToFit="1"/>
      <protection locked="0"/>
    </xf>
    <xf numFmtId="0" fontId="21" fillId="8" borderId="9" xfId="0" applyFont="1" applyFill="1" applyBorder="1" applyAlignment="1" applyProtection="1">
      <alignment horizontal="right" vertical="center" shrinkToFit="1"/>
      <protection locked="0"/>
    </xf>
    <xf numFmtId="0" fontId="32" fillId="0" borderId="9" xfId="0" applyFont="1" applyBorder="1" applyAlignment="1">
      <alignment horizontal="left" vertical="center"/>
    </xf>
    <xf numFmtId="0" fontId="32" fillId="0" borderId="2" xfId="0" applyFont="1" applyBorder="1" applyAlignment="1">
      <alignment horizontal="left" vertical="center"/>
    </xf>
    <xf numFmtId="0" fontId="32" fillId="0" borderId="3" xfId="0" applyFont="1" applyBorder="1" applyAlignment="1">
      <alignment horizontal="left" vertical="center"/>
    </xf>
    <xf numFmtId="0" fontId="32" fillId="2" borderId="2" xfId="0" applyFont="1" applyFill="1" applyBorder="1" applyAlignment="1">
      <alignment horizontal="left" vertical="top" wrapText="1"/>
    </xf>
    <xf numFmtId="0" fontId="32" fillId="2" borderId="3" xfId="0" applyFont="1" applyFill="1" applyBorder="1" applyAlignment="1">
      <alignment horizontal="left" vertical="top" wrapText="1"/>
    </xf>
    <xf numFmtId="0" fontId="27" fillId="4" borderId="7" xfId="0" applyFont="1" applyFill="1" applyBorder="1" applyAlignment="1">
      <alignment horizontal="left" vertical="center" shrinkToFit="1"/>
    </xf>
    <xf numFmtId="0" fontId="45" fillId="0" borderId="1" xfId="0" applyFont="1" applyBorder="1" applyAlignment="1">
      <alignment horizontal="left" vertical="center" wrapText="1"/>
    </xf>
    <xf numFmtId="0" fontId="28" fillId="0" borderId="22" xfId="0" applyFont="1" applyBorder="1" applyAlignment="1">
      <alignment horizontal="left" vertical="center"/>
    </xf>
    <xf numFmtId="0" fontId="28" fillId="0" borderId="55" xfId="0" applyFont="1" applyBorder="1" applyAlignment="1">
      <alignment horizontal="left" vertical="center"/>
    </xf>
    <xf numFmtId="0" fontId="28" fillId="0" borderId="15" xfId="0" applyFont="1" applyBorder="1" applyAlignment="1">
      <alignment horizontal="left" vertical="center"/>
    </xf>
    <xf numFmtId="0" fontId="28" fillId="0" borderId="29" xfId="0" applyFont="1" applyBorder="1" applyAlignment="1">
      <alignment horizontal="left" vertical="center"/>
    </xf>
    <xf numFmtId="49" fontId="34" fillId="2" borderId="139" xfId="1" applyNumberFormat="1" applyFont="1" applyFill="1" applyBorder="1" applyAlignment="1" applyProtection="1">
      <alignment horizontal="left" vertical="center" shrinkToFit="1"/>
      <protection locked="0"/>
    </xf>
    <xf numFmtId="49" fontId="34" fillId="2" borderId="137" xfId="1" applyNumberFormat="1" applyFont="1" applyFill="1" applyBorder="1" applyAlignment="1" applyProtection="1">
      <alignment horizontal="left" vertical="center" shrinkToFit="1"/>
      <protection locked="0"/>
    </xf>
    <xf numFmtId="49" fontId="34" fillId="2" borderId="138" xfId="1" applyNumberFormat="1" applyFont="1" applyFill="1" applyBorder="1" applyAlignment="1" applyProtection="1">
      <alignment horizontal="left" vertical="center" shrinkToFit="1"/>
      <protection locked="0"/>
    </xf>
    <xf numFmtId="0" fontId="28" fillId="0" borderId="0" xfId="0" applyFont="1" applyAlignment="1">
      <alignment horizontal="left" vertical="top" wrapText="1"/>
    </xf>
    <xf numFmtId="49" fontId="21" fillId="8" borderId="28" xfId="0" applyNumberFormat="1" applyFont="1" applyFill="1" applyBorder="1" applyAlignment="1" applyProtection="1">
      <alignment horizontal="left" vertical="center" shrinkToFit="1"/>
      <protection locked="0"/>
    </xf>
    <xf numFmtId="49" fontId="21" fillId="8" borderId="15" xfId="0" applyNumberFormat="1" applyFont="1" applyFill="1" applyBorder="1" applyAlignment="1" applyProtection="1">
      <alignment horizontal="left" vertical="center" shrinkToFit="1"/>
      <protection locked="0"/>
    </xf>
    <xf numFmtId="49" fontId="21" fillId="8" borderId="29" xfId="0" applyNumberFormat="1" applyFont="1" applyFill="1" applyBorder="1" applyAlignment="1" applyProtection="1">
      <alignment horizontal="left" vertical="center" shrinkToFit="1"/>
      <protection locked="0"/>
    </xf>
    <xf numFmtId="0" fontId="42" fillId="2" borderId="11" xfId="0" applyFont="1" applyFill="1" applyBorder="1" applyAlignment="1">
      <alignment horizontal="center" vertical="center" wrapText="1"/>
    </xf>
    <xf numFmtId="0" fontId="42" fillId="2" borderId="4" xfId="0" applyFont="1" applyFill="1" applyBorder="1" applyAlignment="1">
      <alignment horizontal="center" vertical="center" wrapText="1"/>
    </xf>
    <xf numFmtId="0" fontId="42" fillId="2" borderId="8" xfId="0" applyFont="1" applyFill="1" applyBorder="1" applyAlignment="1">
      <alignment horizontal="center" vertical="center" wrapText="1"/>
    </xf>
    <xf numFmtId="0" fontId="42" fillId="2" borderId="14" xfId="0" applyFont="1" applyFill="1" applyBorder="1" applyAlignment="1">
      <alignment horizontal="center" vertical="center" wrapText="1"/>
    </xf>
    <xf numFmtId="0" fontId="42" fillId="2" borderId="0" xfId="0" applyFont="1" applyFill="1" applyAlignment="1">
      <alignment horizontal="center" vertical="center" wrapText="1"/>
    </xf>
    <xf numFmtId="0" fontId="42" fillId="2" borderId="21" xfId="0" applyFont="1" applyFill="1" applyBorder="1" applyAlignment="1">
      <alignment horizontal="center" vertical="center" wrapText="1"/>
    </xf>
    <xf numFmtId="0" fontId="42" fillId="2" borderId="16" xfId="0" applyFont="1" applyFill="1" applyBorder="1" applyAlignment="1">
      <alignment horizontal="center" vertical="center" wrapText="1"/>
    </xf>
    <xf numFmtId="0" fontId="42" fillId="2" borderId="1" xfId="0" applyFont="1" applyFill="1" applyBorder="1" applyAlignment="1">
      <alignment horizontal="center" vertical="center" wrapText="1"/>
    </xf>
    <xf numFmtId="0" fontId="42" fillId="2" borderId="5" xfId="0" applyFont="1" applyFill="1" applyBorder="1" applyAlignment="1">
      <alignment horizontal="center" vertical="center" wrapText="1"/>
    </xf>
    <xf numFmtId="0" fontId="43" fillId="5" borderId="11" xfId="0" applyFont="1" applyFill="1" applyBorder="1" applyAlignment="1">
      <alignment vertical="center" wrapText="1"/>
    </xf>
    <xf numFmtId="0" fontId="43" fillId="5" borderId="4" xfId="0" applyFont="1" applyFill="1" applyBorder="1" applyAlignment="1">
      <alignment vertical="center" wrapText="1"/>
    </xf>
    <xf numFmtId="0" fontId="43" fillId="5" borderId="8" xfId="0" applyFont="1" applyFill="1" applyBorder="1" applyAlignment="1">
      <alignment vertical="center" wrapText="1"/>
    </xf>
    <xf numFmtId="0" fontId="32" fillId="5" borderId="14" xfId="0" applyFont="1" applyFill="1" applyBorder="1" applyAlignment="1">
      <alignment vertical="center" wrapText="1"/>
    </xf>
    <xf numFmtId="0" fontId="32" fillId="5" borderId="0" xfId="0" applyFont="1" applyFill="1" applyAlignment="1">
      <alignment vertical="center" wrapText="1"/>
    </xf>
    <xf numFmtId="0" fontId="32" fillId="5" borderId="21" xfId="0" applyFont="1" applyFill="1" applyBorder="1" applyAlignment="1">
      <alignment vertical="center" wrapText="1"/>
    </xf>
    <xf numFmtId="0" fontId="32" fillId="5" borderId="16" xfId="0" applyFont="1" applyFill="1" applyBorder="1" applyAlignment="1">
      <alignment vertical="center" wrapText="1"/>
    </xf>
    <xf numFmtId="0" fontId="32" fillId="5" borderId="1" xfId="0" applyFont="1" applyFill="1" applyBorder="1" applyAlignment="1">
      <alignment vertical="center" wrapText="1"/>
    </xf>
    <xf numFmtId="0" fontId="32" fillId="5" borderId="5" xfId="0" applyFont="1" applyFill="1" applyBorder="1" applyAlignment="1">
      <alignment vertical="center" wrapText="1"/>
    </xf>
    <xf numFmtId="49" fontId="21" fillId="8" borderId="9" xfId="0" applyNumberFormat="1" applyFont="1" applyFill="1" applyBorder="1" applyAlignment="1" applyProtection="1">
      <alignment horizontal="left" vertical="center" shrinkToFit="1"/>
      <protection locked="0"/>
    </xf>
    <xf numFmtId="49" fontId="21" fillId="8" borderId="2" xfId="0" applyNumberFormat="1" applyFont="1" applyFill="1" applyBorder="1" applyAlignment="1" applyProtection="1">
      <alignment horizontal="left" vertical="center" shrinkToFit="1"/>
      <protection locked="0"/>
    </xf>
    <xf numFmtId="49" fontId="21" fillId="8" borderId="3" xfId="0" applyNumberFormat="1" applyFont="1" applyFill="1" applyBorder="1" applyAlignment="1" applyProtection="1">
      <alignment horizontal="left" vertical="center" shrinkToFit="1"/>
      <protection locked="0"/>
    </xf>
    <xf numFmtId="0" fontId="28" fillId="8" borderId="11" xfId="0" applyFont="1" applyFill="1" applyBorder="1" applyAlignment="1" applyProtection="1">
      <alignment horizontal="left" vertical="center" shrinkToFit="1"/>
      <protection locked="0"/>
    </xf>
    <xf numFmtId="0" fontId="28" fillId="8" borderId="4" xfId="0" applyFont="1" applyFill="1" applyBorder="1" applyAlignment="1" applyProtection="1">
      <alignment horizontal="left" vertical="center" shrinkToFit="1"/>
      <protection locked="0"/>
    </xf>
    <xf numFmtId="0" fontId="28" fillId="8" borderId="8" xfId="0" applyFont="1" applyFill="1" applyBorder="1" applyAlignment="1" applyProtection="1">
      <alignment horizontal="left" vertical="center" shrinkToFit="1"/>
      <protection locked="0"/>
    </xf>
    <xf numFmtId="0" fontId="28" fillId="8" borderId="16" xfId="0" applyFont="1" applyFill="1" applyBorder="1" applyAlignment="1" applyProtection="1">
      <alignment horizontal="left" vertical="center" shrinkToFit="1"/>
      <protection locked="0"/>
    </xf>
    <xf numFmtId="0" fontId="28" fillId="8" borderId="1" xfId="0" applyFont="1" applyFill="1" applyBorder="1" applyAlignment="1" applyProtection="1">
      <alignment horizontal="left" vertical="center" shrinkToFit="1"/>
      <protection locked="0"/>
    </xf>
    <xf numFmtId="0" fontId="28" fillId="8" borderId="5" xfId="0" applyFont="1" applyFill="1" applyBorder="1" applyAlignment="1" applyProtection="1">
      <alignment horizontal="left" vertical="center" shrinkToFit="1"/>
      <protection locked="0"/>
    </xf>
    <xf numFmtId="0" fontId="28" fillId="8" borderId="9" xfId="0" applyFont="1" applyFill="1" applyBorder="1" applyAlignment="1" applyProtection="1">
      <alignment horizontal="left" vertical="center" shrinkToFit="1"/>
      <protection locked="0"/>
    </xf>
    <xf numFmtId="0" fontId="28" fillId="8" borderId="2" xfId="0" applyFont="1" applyFill="1" applyBorder="1" applyAlignment="1" applyProtection="1">
      <alignment horizontal="left" vertical="center" shrinkToFit="1"/>
      <protection locked="0"/>
    </xf>
    <xf numFmtId="0" fontId="28" fillId="8" borderId="3" xfId="0" applyFont="1" applyFill="1" applyBorder="1" applyAlignment="1" applyProtection="1">
      <alignment horizontal="left" vertical="center" shrinkToFit="1"/>
      <protection locked="0"/>
    </xf>
    <xf numFmtId="0" fontId="28" fillId="0" borderId="30" xfId="0" applyFont="1" applyBorder="1" applyAlignment="1">
      <alignment horizontal="right" vertical="center"/>
    </xf>
    <xf numFmtId="0" fontId="28" fillId="0" borderId="1" xfId="0" applyFont="1" applyBorder="1" applyAlignment="1">
      <alignment horizontal="right" vertical="center"/>
    </xf>
    <xf numFmtId="0" fontId="27" fillId="3" borderId="2" xfId="0" applyFont="1" applyFill="1" applyBorder="1" applyAlignment="1">
      <alignment horizontal="left" vertical="center" shrinkToFit="1"/>
    </xf>
    <xf numFmtId="0" fontId="27" fillId="3" borderId="3" xfId="0" applyFont="1" applyFill="1" applyBorder="1" applyAlignment="1">
      <alignment horizontal="left" vertical="center" shrinkToFit="1"/>
    </xf>
    <xf numFmtId="0" fontId="32" fillId="0" borderId="9" xfId="0" applyFont="1" applyBorder="1" applyAlignment="1" applyProtection="1">
      <alignment horizontal="left" vertical="center" shrinkToFit="1"/>
      <protection locked="0"/>
    </xf>
    <xf numFmtId="0" fontId="0" fillId="0" borderId="2" xfId="0" applyBorder="1" applyAlignment="1" applyProtection="1">
      <alignment shrinkToFit="1"/>
      <protection locked="0"/>
    </xf>
    <xf numFmtId="0" fontId="0" fillId="0" borderId="3" xfId="0" applyBorder="1" applyAlignment="1" applyProtection="1">
      <alignment shrinkToFit="1"/>
      <protection locked="0"/>
    </xf>
    <xf numFmtId="0" fontId="50" fillId="0" borderId="7" xfId="0" applyFont="1" applyBorder="1" applyAlignment="1" applyProtection="1">
      <alignment horizontal="center" vertical="center"/>
      <protection locked="0"/>
    </xf>
    <xf numFmtId="0" fontId="32" fillId="0" borderId="9" xfId="0" applyFont="1" applyBorder="1" applyAlignment="1">
      <alignment horizontal="left" vertical="center" shrinkToFit="1"/>
    </xf>
    <xf numFmtId="0" fontId="0" fillId="0" borderId="2" xfId="0" applyBorder="1" applyAlignment="1">
      <alignment vertical="center" shrinkToFit="1"/>
    </xf>
    <xf numFmtId="0" fontId="32" fillId="0" borderId="7" xfId="0" applyFont="1" applyBorder="1" applyAlignment="1">
      <alignment horizontal="left" vertical="center" shrinkToFit="1"/>
    </xf>
    <xf numFmtId="0" fontId="28" fillId="0" borderId="7" xfId="0" applyFont="1" applyBorder="1" applyAlignment="1">
      <alignment horizontal="center" vertical="center" wrapText="1" shrinkToFit="1"/>
    </xf>
    <xf numFmtId="0" fontId="32" fillId="0" borderId="7" xfId="0" applyFont="1" applyBorder="1" applyAlignment="1">
      <alignment horizontal="center" vertical="center" shrinkToFit="1"/>
    </xf>
    <xf numFmtId="0" fontId="32" fillId="0" borderId="11" xfId="0" applyFont="1" applyBorder="1" applyAlignment="1">
      <alignment horizontal="left" vertical="center"/>
    </xf>
    <xf numFmtId="0" fontId="0" fillId="0" borderId="4" xfId="0" applyBorder="1" applyAlignment="1">
      <alignment horizontal="left" vertical="center"/>
    </xf>
    <xf numFmtId="0" fontId="0" fillId="0" borderId="16" xfId="0" applyBorder="1" applyAlignment="1">
      <alignment horizontal="left" vertical="center"/>
    </xf>
    <xf numFmtId="0" fontId="0" fillId="0" borderId="1" xfId="0" applyBorder="1" applyAlignment="1">
      <alignment horizontal="left" vertical="center"/>
    </xf>
    <xf numFmtId="0" fontId="32" fillId="0" borderId="4" xfId="0" applyFont="1" applyBorder="1" applyAlignment="1">
      <alignment horizontal="left" vertical="center"/>
    </xf>
    <xf numFmtId="0" fontId="0" fillId="0" borderId="8" xfId="0" applyBorder="1" applyAlignment="1">
      <alignment horizontal="left" vertical="center"/>
    </xf>
    <xf numFmtId="0" fontId="0" fillId="0" borderId="5" xfId="0" applyBorder="1" applyAlignment="1">
      <alignment horizontal="left" vertical="center"/>
    </xf>
    <xf numFmtId="0" fontId="32" fillId="0" borderId="7" xfId="0" applyFont="1" applyBorder="1" applyAlignment="1">
      <alignment horizontal="center" vertical="center" wrapText="1"/>
    </xf>
    <xf numFmtId="0" fontId="0" fillId="0" borderId="0" xfId="0" applyAlignment="1">
      <alignment horizontal="left" vertical="center"/>
    </xf>
    <xf numFmtId="0" fontId="0" fillId="0" borderId="21" xfId="0" applyBorder="1" applyAlignment="1">
      <alignment horizontal="left" vertical="center"/>
    </xf>
    <xf numFmtId="0" fontId="32" fillId="0" borderId="9" xfId="0" applyFont="1" applyBorder="1" applyAlignment="1" applyProtection="1">
      <alignment horizontal="center" vertical="center" shrinkToFit="1"/>
      <protection locked="0"/>
    </xf>
    <xf numFmtId="0" fontId="32" fillId="0" borderId="2" xfId="0" applyFont="1" applyBorder="1" applyAlignment="1" applyProtection="1">
      <alignment horizontal="center" vertical="center" shrinkToFit="1"/>
      <protection locked="0"/>
    </xf>
    <xf numFmtId="0" fontId="32" fillId="0" borderId="3" xfId="0" applyFont="1" applyBorder="1" applyAlignment="1" applyProtection="1">
      <alignment horizontal="center" vertical="center" shrinkToFit="1"/>
      <protection locked="0"/>
    </xf>
    <xf numFmtId="0" fontId="21" fillId="0" borderId="38" xfId="0" applyFont="1" applyBorder="1" applyAlignment="1" applyProtection="1">
      <alignment horizontal="center" vertical="center"/>
      <protection locked="0"/>
    </xf>
    <xf numFmtId="0" fontId="21" fillId="0" borderId="7" xfId="0" applyFont="1" applyBorder="1" applyAlignment="1" applyProtection="1">
      <alignment horizontal="center" vertical="center"/>
      <protection locked="0"/>
    </xf>
    <xf numFmtId="0" fontId="32" fillId="0" borderId="7" xfId="0" applyFont="1" applyBorder="1" applyAlignment="1">
      <alignment horizontal="right" vertical="center"/>
    </xf>
    <xf numFmtId="0" fontId="32" fillId="0" borderId="7" xfId="0" applyFont="1" applyBorder="1" applyAlignment="1" applyProtection="1">
      <alignment horizontal="center" vertical="center"/>
      <protection locked="0"/>
    </xf>
    <xf numFmtId="0" fontId="28" fillId="0" borderId="31" xfId="0" applyFont="1" applyBorder="1" applyAlignment="1" applyProtection="1">
      <alignment vertical="top"/>
      <protection locked="0"/>
    </xf>
    <xf numFmtId="0" fontId="0" fillId="0" borderId="26" xfId="0" applyBorder="1" applyAlignment="1" applyProtection="1">
      <alignment vertical="top"/>
      <protection locked="0"/>
    </xf>
    <xf numFmtId="0" fontId="0" fillId="0" borderId="32" xfId="0" applyBorder="1" applyAlignment="1" applyProtection="1">
      <alignment vertical="top"/>
      <protection locked="0"/>
    </xf>
    <xf numFmtId="0" fontId="0" fillId="0" borderId="33" xfId="0" applyBorder="1" applyAlignment="1" applyProtection="1">
      <alignment vertical="top"/>
      <protection locked="0"/>
    </xf>
    <xf numFmtId="0" fontId="0" fillId="0" borderId="0" xfId="0" applyAlignment="1" applyProtection="1">
      <alignment vertical="top"/>
      <protection locked="0"/>
    </xf>
    <xf numFmtId="0" fontId="0" fillId="0" borderId="18" xfId="0" applyBorder="1" applyAlignment="1" applyProtection="1">
      <alignment vertical="top"/>
      <protection locked="0"/>
    </xf>
    <xf numFmtId="0" fontId="0" fillId="0" borderId="27" xfId="0" applyBorder="1" applyAlignment="1" applyProtection="1">
      <alignment vertical="top"/>
      <protection locked="0"/>
    </xf>
    <xf numFmtId="0" fontId="0" fillId="0" borderId="22" xfId="0" applyBorder="1" applyAlignment="1" applyProtection="1">
      <alignment vertical="top"/>
      <protection locked="0"/>
    </xf>
    <xf numFmtId="0" fontId="0" fillId="0" borderId="23" xfId="0" applyBorder="1" applyAlignment="1" applyProtection="1">
      <alignment vertical="top"/>
      <protection locked="0"/>
    </xf>
    <xf numFmtId="0" fontId="21" fillId="0" borderId="16" xfId="0" applyFont="1" applyBorder="1" applyAlignment="1" applyProtection="1">
      <alignment horizontal="center" vertical="center"/>
      <protection locked="0"/>
    </xf>
    <xf numFmtId="0" fontId="32" fillId="0" borderId="2" xfId="0" applyFont="1" applyBorder="1" applyAlignment="1" applyProtection="1">
      <alignment horizontal="center" vertical="center"/>
      <protection locked="0"/>
    </xf>
    <xf numFmtId="0" fontId="32" fillId="0" borderId="9" xfId="0" applyFont="1" applyBorder="1" applyAlignment="1" applyProtection="1">
      <alignment horizontal="center" vertical="center"/>
      <protection locked="0"/>
    </xf>
    <xf numFmtId="0" fontId="32" fillId="0" borderId="101" xfId="0" applyFont="1" applyBorder="1" applyAlignment="1" applyProtection="1">
      <alignment horizontal="center" vertical="center"/>
      <protection locked="0"/>
    </xf>
    <xf numFmtId="0" fontId="32" fillId="0" borderId="108" xfId="0" applyFont="1" applyBorder="1" applyAlignment="1">
      <alignment horizontal="left" vertical="center" shrinkToFit="1"/>
    </xf>
    <xf numFmtId="0" fontId="32" fillId="0" borderId="2" xfId="0" applyFont="1" applyBorder="1" applyAlignment="1">
      <alignment horizontal="left" vertical="center" shrinkToFit="1"/>
    </xf>
    <xf numFmtId="0" fontId="32" fillId="0" borderId="3" xfId="0" applyFont="1" applyBorder="1" applyAlignment="1">
      <alignment horizontal="left" vertical="center" shrinkToFit="1"/>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178" fontId="32" fillId="0" borderId="9" xfId="0" applyNumberFormat="1" applyFont="1" applyBorder="1" applyAlignment="1" applyProtection="1">
      <alignment horizontal="center" vertical="center" shrinkToFit="1"/>
      <protection locked="0"/>
    </xf>
    <xf numFmtId="178" fontId="32" fillId="0" borderId="3" xfId="0" applyNumberFormat="1" applyFont="1" applyBorder="1" applyAlignment="1" applyProtection="1">
      <alignment horizontal="center" vertical="center" shrinkToFit="1"/>
      <protection locked="0"/>
    </xf>
    <xf numFmtId="0" fontId="21" fillId="0" borderId="13" xfId="0" applyFont="1" applyBorder="1" applyAlignment="1" applyProtection="1">
      <alignment horizontal="center" vertical="center"/>
      <protection locked="0"/>
    </xf>
    <xf numFmtId="0" fontId="21" fillId="0" borderId="39" xfId="0" applyFont="1" applyBorder="1" applyAlignment="1" applyProtection="1">
      <alignment horizontal="center" vertical="center"/>
      <protection locked="0"/>
    </xf>
    <xf numFmtId="0" fontId="21" fillId="0" borderId="9" xfId="0" applyFont="1" applyBorder="1" applyAlignment="1" applyProtection="1">
      <alignment horizontal="center" vertical="center"/>
      <protection locked="0"/>
    </xf>
    <xf numFmtId="0" fontId="21" fillId="0" borderId="101" xfId="0" applyFont="1" applyBorder="1" applyAlignment="1" applyProtection="1">
      <alignment horizontal="center" vertical="center"/>
      <protection locked="0"/>
    </xf>
    <xf numFmtId="0" fontId="0" fillId="0" borderId="3" xfId="0" applyBorder="1" applyAlignment="1">
      <alignment horizontal="left" vertical="center"/>
    </xf>
    <xf numFmtId="0" fontId="36" fillId="0" borderId="10" xfId="0" applyFont="1" applyBorder="1" applyAlignment="1">
      <alignment horizontal="left" vertical="center"/>
    </xf>
    <xf numFmtId="0" fontId="21" fillId="8" borderId="101" xfId="0" applyFont="1" applyFill="1" applyBorder="1" applyAlignment="1" applyProtection="1">
      <alignment horizontal="left" vertical="center"/>
      <protection locked="0"/>
    </xf>
    <xf numFmtId="0" fontId="28" fillId="5" borderId="9" xfId="0" applyFont="1" applyFill="1" applyBorder="1" applyAlignment="1">
      <alignment horizontal="left" vertical="center" wrapText="1"/>
    </xf>
    <xf numFmtId="0" fontId="28" fillId="5" borderId="2" xfId="0" applyFont="1" applyFill="1" applyBorder="1" applyAlignment="1">
      <alignment horizontal="left" vertical="center" wrapText="1"/>
    </xf>
    <xf numFmtId="0" fontId="28" fillId="5" borderId="3" xfId="0" applyFont="1" applyFill="1" applyBorder="1" applyAlignment="1">
      <alignment horizontal="left" vertical="center" wrapText="1"/>
    </xf>
    <xf numFmtId="0" fontId="28" fillId="5" borderId="9" xfId="0" applyFont="1" applyFill="1" applyBorder="1" applyAlignment="1">
      <alignment horizontal="left" vertical="center"/>
    </xf>
    <xf numFmtId="0" fontId="28" fillId="5" borderId="2" xfId="0" applyFont="1" applyFill="1" applyBorder="1" applyAlignment="1">
      <alignment horizontal="left" vertical="center"/>
    </xf>
    <xf numFmtId="0" fontId="21" fillId="0" borderId="9" xfId="0" applyFont="1" applyBorder="1" applyAlignment="1" applyProtection="1">
      <alignment horizontal="left" vertical="center"/>
      <protection locked="0"/>
    </xf>
    <xf numFmtId="0" fontId="21" fillId="0" borderId="2" xfId="0" applyFont="1" applyBorder="1" applyAlignment="1" applyProtection="1">
      <alignment horizontal="left" vertical="center"/>
      <protection locked="0"/>
    </xf>
    <xf numFmtId="0" fontId="21" fillId="0" borderId="101" xfId="0" applyFont="1" applyBorder="1" applyAlignment="1" applyProtection="1">
      <alignment horizontal="left" vertical="center"/>
      <protection locked="0"/>
    </xf>
    <xf numFmtId="176" fontId="21" fillId="8" borderId="9" xfId="0" applyNumberFormat="1" applyFont="1" applyFill="1" applyBorder="1" applyAlignment="1" applyProtection="1">
      <alignment horizontal="left" vertical="center"/>
      <protection locked="0"/>
    </xf>
    <xf numFmtId="176" fontId="21" fillId="8" borderId="2" xfId="0" applyNumberFormat="1" applyFont="1" applyFill="1" applyBorder="1" applyAlignment="1" applyProtection="1">
      <alignment horizontal="left" vertical="center"/>
      <protection locked="0"/>
    </xf>
    <xf numFmtId="176" fontId="21" fillId="8" borderId="101" xfId="0" applyNumberFormat="1" applyFont="1" applyFill="1" applyBorder="1" applyAlignment="1" applyProtection="1">
      <alignment horizontal="left" vertical="center"/>
      <protection locked="0"/>
    </xf>
    <xf numFmtId="176" fontId="28" fillId="0" borderId="2" xfId="0" applyNumberFormat="1" applyFont="1" applyBorder="1" applyAlignment="1">
      <alignment horizontal="left" vertical="center"/>
    </xf>
    <xf numFmtId="176" fontId="28" fillId="0" borderId="3" xfId="0" applyNumberFormat="1" applyFont="1" applyBorder="1" applyAlignment="1">
      <alignment horizontal="left" vertical="center"/>
    </xf>
    <xf numFmtId="0" fontId="28" fillId="5" borderId="11" xfId="0" applyFont="1" applyFill="1" applyBorder="1" applyAlignment="1">
      <alignment horizontal="left" vertical="center"/>
    </xf>
    <xf numFmtId="0" fontId="28" fillId="5" borderId="4" xfId="0" applyFont="1" applyFill="1" applyBorder="1" applyAlignment="1">
      <alignment horizontal="left" vertical="center"/>
    </xf>
    <xf numFmtId="0" fontId="28" fillId="5" borderId="8" xfId="0" applyFont="1" applyFill="1" applyBorder="1" applyAlignment="1">
      <alignment horizontal="left" vertical="center"/>
    </xf>
    <xf numFmtId="176" fontId="28" fillId="0" borderId="9" xfId="0" applyNumberFormat="1" applyFont="1" applyBorder="1" applyAlignment="1">
      <alignment horizontal="left" vertical="center"/>
    </xf>
    <xf numFmtId="0" fontId="0" fillId="0" borderId="2" xfId="0" applyBorder="1" applyAlignment="1">
      <alignment horizontal="left" vertical="center"/>
    </xf>
    <xf numFmtId="0" fontId="28" fillId="0" borderId="9"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49" fillId="0" borderId="11"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8" xfId="0" applyFont="1" applyBorder="1" applyAlignment="1">
      <alignment horizontal="center" vertical="center" wrapText="1"/>
    </xf>
    <xf numFmtId="0" fontId="0" fillId="0" borderId="16" xfId="0" applyBorder="1" applyAlignment="1">
      <alignment horizontal="center"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43" fillId="0" borderId="7" xfId="0" applyFont="1" applyBorder="1" applyAlignment="1">
      <alignment horizontal="center" vertical="center" wrapText="1"/>
    </xf>
    <xf numFmtId="0" fontId="0" fillId="0" borderId="14" xfId="0" applyBorder="1" applyAlignment="1">
      <alignment horizontal="left" vertical="center"/>
    </xf>
    <xf numFmtId="0" fontId="32" fillId="0" borderId="2" xfId="0" applyFont="1" applyBorder="1" applyAlignment="1">
      <alignment horizontal="center" vertical="center"/>
    </xf>
    <xf numFmtId="0" fontId="32" fillId="0" borderId="3" xfId="0" applyFont="1" applyBorder="1" applyAlignment="1">
      <alignment horizontal="center" vertical="center"/>
    </xf>
    <xf numFmtId="49" fontId="32" fillId="0" borderId="9" xfId="0" applyNumberFormat="1" applyFont="1" applyBorder="1" applyAlignment="1" applyProtection="1">
      <alignment horizontal="center" vertical="center"/>
      <protection locked="0"/>
    </xf>
    <xf numFmtId="49" fontId="32" fillId="0" borderId="2" xfId="0" applyNumberFormat="1" applyFont="1" applyBorder="1" applyAlignment="1" applyProtection="1">
      <alignment horizontal="center" vertical="center"/>
      <protection locked="0"/>
    </xf>
    <xf numFmtId="0" fontId="32" fillId="0" borderId="2" xfId="0" applyFont="1" applyBorder="1" applyAlignment="1" applyProtection="1">
      <alignment horizontal="left" vertical="center"/>
      <protection locked="0"/>
    </xf>
    <xf numFmtId="0" fontId="32" fillId="0" borderId="11" xfId="0" applyFont="1" applyBorder="1" applyAlignment="1">
      <alignment horizontal="center" vertical="center" wrapText="1"/>
    </xf>
    <xf numFmtId="0" fontId="32" fillId="0" borderId="14" xfId="0" applyFont="1" applyBorder="1" applyAlignment="1">
      <alignment horizontal="center" vertical="center" wrapText="1"/>
    </xf>
    <xf numFmtId="0" fontId="32" fillId="0" borderId="0" xfId="0" applyFont="1" applyAlignment="1">
      <alignment horizontal="center" vertical="center" wrapText="1"/>
    </xf>
    <xf numFmtId="0" fontId="32" fillId="0" borderId="21" xfId="0" applyFont="1" applyBorder="1" applyAlignment="1">
      <alignment horizontal="center" vertical="center" wrapText="1"/>
    </xf>
    <xf numFmtId="0" fontId="32" fillId="0" borderId="16"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11" xfId="0" applyFont="1" applyBorder="1" applyAlignment="1">
      <alignment horizontal="center" vertical="center"/>
    </xf>
    <xf numFmtId="0" fontId="32" fillId="0" borderId="8" xfId="0" applyFont="1" applyBorder="1" applyAlignment="1">
      <alignment horizontal="center" vertical="center"/>
    </xf>
    <xf numFmtId="0" fontId="32" fillId="0" borderId="14" xfId="0" applyFont="1" applyBorder="1" applyAlignment="1">
      <alignment horizontal="center" vertical="center"/>
    </xf>
    <xf numFmtId="0" fontId="32" fillId="0" borderId="21" xfId="0" applyFont="1" applyBorder="1" applyAlignment="1">
      <alignment horizontal="center" vertical="center"/>
    </xf>
    <xf numFmtId="0" fontId="32" fillId="0" borderId="16" xfId="0" applyFont="1" applyBorder="1" applyAlignment="1">
      <alignment horizontal="center" vertical="center"/>
    </xf>
    <xf numFmtId="0" fontId="32" fillId="0" borderId="5" xfId="0" applyFont="1" applyBorder="1" applyAlignment="1">
      <alignment horizontal="center" vertical="center"/>
    </xf>
    <xf numFmtId="0" fontId="32" fillId="0" borderId="8" xfId="0" applyFont="1" applyBorder="1" applyAlignment="1">
      <alignment horizontal="left" vertical="center"/>
    </xf>
    <xf numFmtId="0" fontId="32" fillId="0" borderId="16" xfId="0" applyFont="1" applyBorder="1" applyAlignment="1">
      <alignment horizontal="left" vertical="center"/>
    </xf>
    <xf numFmtId="0" fontId="32" fillId="0" borderId="1" xfId="0" applyFont="1" applyBorder="1" applyAlignment="1">
      <alignment horizontal="left" vertical="center"/>
    </xf>
    <xf numFmtId="0" fontId="32" fillId="0" borderId="5" xfId="0" applyFont="1" applyBorder="1" applyAlignment="1">
      <alignment horizontal="left" vertical="center"/>
    </xf>
    <xf numFmtId="0" fontId="31" fillId="5" borderId="2" xfId="0" applyFont="1" applyFill="1" applyBorder="1" applyAlignment="1">
      <alignment horizontal="center" vertical="center"/>
    </xf>
    <xf numFmtId="0" fontId="0" fillId="0" borderId="2" xfId="0" applyBorder="1" applyAlignment="1">
      <alignment horizontal="center" vertical="center"/>
    </xf>
    <xf numFmtId="0" fontId="21" fillId="0" borderId="2" xfId="0" applyFont="1" applyBorder="1" applyAlignment="1" applyProtection="1">
      <alignment horizontal="center" vertical="center"/>
      <protection locked="0"/>
    </xf>
    <xf numFmtId="0" fontId="28" fillId="5" borderId="9" xfId="0" applyFont="1" applyFill="1" applyBorder="1" applyAlignment="1" applyProtection="1">
      <alignment horizontal="left" vertical="center"/>
      <protection locked="0"/>
    </xf>
    <xf numFmtId="0" fontId="28" fillId="5" borderId="2" xfId="0" applyFont="1" applyFill="1" applyBorder="1" applyAlignment="1" applyProtection="1">
      <alignment horizontal="left" vertical="center"/>
      <protection locked="0"/>
    </xf>
    <xf numFmtId="0" fontId="28" fillId="5" borderId="3" xfId="0" applyFont="1" applyFill="1" applyBorder="1" applyAlignment="1" applyProtection="1">
      <alignment horizontal="left" vertical="center"/>
      <protection locked="0"/>
    </xf>
    <xf numFmtId="0" fontId="32" fillId="0" borderId="9" xfId="0" applyFont="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32" fillId="0" borderId="11" xfId="0" applyFont="1" applyBorder="1" applyAlignment="1" applyProtection="1">
      <alignment horizontal="center" vertical="center" wrapText="1"/>
      <protection locked="0"/>
    </xf>
    <xf numFmtId="0" fontId="32" fillId="0" borderId="4" xfId="0" applyFont="1" applyBorder="1" applyAlignment="1" applyProtection="1">
      <alignment horizontal="center" vertical="center" wrapText="1"/>
      <protection locked="0"/>
    </xf>
    <xf numFmtId="0" fontId="32" fillId="0" borderId="8" xfId="0" applyFont="1" applyBorder="1" applyAlignment="1" applyProtection="1">
      <alignment horizontal="center" vertical="center" wrapText="1"/>
      <protection locked="0"/>
    </xf>
    <xf numFmtId="0" fontId="32" fillId="0" borderId="14" xfId="0" applyFont="1" applyBorder="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0" fontId="32" fillId="0" borderId="21" xfId="0" applyFont="1" applyBorder="1" applyAlignment="1" applyProtection="1">
      <alignment horizontal="center" vertical="center" wrapText="1"/>
      <protection locked="0"/>
    </xf>
    <xf numFmtId="0" fontId="32" fillId="0" borderId="16" xfId="0" applyFont="1" applyBorder="1" applyAlignment="1" applyProtection="1">
      <alignment horizontal="center" vertical="center" wrapText="1"/>
      <protection locked="0"/>
    </xf>
    <xf numFmtId="0" fontId="32" fillId="0" borderId="1" xfId="0" applyFont="1" applyBorder="1" applyAlignment="1" applyProtection="1">
      <alignment horizontal="center" vertical="center" wrapText="1"/>
      <protection locked="0"/>
    </xf>
    <xf numFmtId="0" fontId="32" fillId="0" borderId="5" xfId="0" applyFont="1" applyBorder="1" applyAlignment="1" applyProtection="1">
      <alignment horizontal="center" vertical="center" wrapText="1"/>
      <protection locked="0"/>
    </xf>
    <xf numFmtId="0" fontId="0" fillId="0" borderId="2" xfId="0" applyBorder="1"/>
    <xf numFmtId="0" fontId="0" fillId="0" borderId="3" xfId="0" applyBorder="1"/>
    <xf numFmtId="0" fontId="32" fillId="0" borderId="2" xfId="0" applyFont="1" applyBorder="1" applyAlignment="1" applyProtection="1">
      <alignment horizontal="left" vertical="center" shrinkToFit="1"/>
      <protection locked="0"/>
    </xf>
    <xf numFmtId="0" fontId="0" fillId="0" borderId="2" xfId="0" applyBorder="1" applyAlignment="1" applyProtection="1">
      <alignment horizontal="left" vertical="center" shrinkToFit="1"/>
      <protection locked="0"/>
    </xf>
    <xf numFmtId="0" fontId="0" fillId="0" borderId="3" xfId="0" applyBorder="1" applyAlignment="1" applyProtection="1">
      <alignment horizontal="left" vertical="center" shrinkToFit="1"/>
      <protection locked="0"/>
    </xf>
    <xf numFmtId="0" fontId="32" fillId="0" borderId="7" xfId="0" applyFont="1" applyBorder="1" applyAlignment="1" applyProtection="1">
      <alignment horizontal="center"/>
      <protection locked="0"/>
    </xf>
    <xf numFmtId="0" fontId="28" fillId="0" borderId="26" xfId="0" applyFont="1" applyBorder="1" applyAlignment="1" applyProtection="1">
      <alignment vertical="top"/>
      <protection locked="0"/>
    </xf>
    <xf numFmtId="0" fontId="28" fillId="0" borderId="32" xfId="0" applyFont="1" applyBorder="1" applyAlignment="1" applyProtection="1">
      <alignment vertical="top"/>
      <protection locked="0"/>
    </xf>
    <xf numFmtId="0" fontId="28" fillId="0" borderId="33" xfId="0" applyFont="1" applyBorder="1" applyAlignment="1" applyProtection="1">
      <alignment vertical="top"/>
      <protection locked="0"/>
    </xf>
    <xf numFmtId="0" fontId="28" fillId="0" borderId="0" xfId="0" applyFont="1" applyAlignment="1" applyProtection="1">
      <alignment vertical="top"/>
      <protection locked="0"/>
    </xf>
    <xf numFmtId="0" fontId="28" fillId="0" borderId="18" xfId="0" applyFont="1" applyBorder="1" applyAlignment="1" applyProtection="1">
      <alignment vertical="top"/>
      <protection locked="0"/>
    </xf>
    <xf numFmtId="0" fontId="28" fillId="0" borderId="27" xfId="0" applyFont="1" applyBorder="1" applyAlignment="1" applyProtection="1">
      <alignment vertical="top"/>
      <protection locked="0"/>
    </xf>
    <xf numFmtId="0" fontId="28" fillId="0" borderId="22" xfId="0" applyFont="1" applyBorder="1" applyAlignment="1" applyProtection="1">
      <alignment vertical="top"/>
      <protection locked="0"/>
    </xf>
    <xf numFmtId="0" fontId="28" fillId="0" borderId="23" xfId="0" applyFont="1" applyBorder="1" applyAlignment="1" applyProtection="1">
      <alignment vertical="top"/>
      <protection locked="0"/>
    </xf>
    <xf numFmtId="0" fontId="28" fillId="0" borderId="31" xfId="0" applyFont="1" applyBorder="1" applyAlignment="1" applyProtection="1">
      <alignment horizontal="left" vertical="top"/>
      <protection locked="0"/>
    </xf>
    <xf numFmtId="0" fontId="28" fillId="0" borderId="26" xfId="0" applyFont="1" applyBorder="1" applyAlignment="1" applyProtection="1">
      <alignment horizontal="left" vertical="top"/>
      <protection locked="0"/>
    </xf>
    <xf numFmtId="0" fontId="28" fillId="0" borderId="32" xfId="0" applyFont="1" applyBorder="1" applyAlignment="1" applyProtection="1">
      <alignment horizontal="left" vertical="top"/>
      <protection locked="0"/>
    </xf>
    <xf numFmtId="0" fontId="28" fillId="0" borderId="33" xfId="0" applyFont="1" applyBorder="1" applyAlignment="1" applyProtection="1">
      <alignment horizontal="left" vertical="top"/>
      <protection locked="0"/>
    </xf>
    <xf numFmtId="0" fontId="28" fillId="0" borderId="0" xfId="0" applyFont="1" applyAlignment="1" applyProtection="1">
      <alignment horizontal="left" vertical="top"/>
      <protection locked="0"/>
    </xf>
    <xf numFmtId="0" fontId="28" fillId="0" borderId="18" xfId="0" applyFont="1" applyBorder="1" applyAlignment="1" applyProtection="1">
      <alignment horizontal="left" vertical="top"/>
      <protection locked="0"/>
    </xf>
    <xf numFmtId="0" fontId="28" fillId="0" borderId="27" xfId="0" applyFont="1" applyBorder="1" applyAlignment="1" applyProtection="1">
      <alignment horizontal="left" vertical="top"/>
      <protection locked="0"/>
    </xf>
    <xf numFmtId="0" fontId="28" fillId="0" borderId="22" xfId="0" applyFont="1" applyBorder="1" applyAlignment="1" applyProtection="1">
      <alignment horizontal="left" vertical="top"/>
      <protection locked="0"/>
    </xf>
    <xf numFmtId="0" fontId="28" fillId="0" borderId="23" xfId="0" applyFont="1" applyBorder="1" applyAlignment="1" applyProtection="1">
      <alignment horizontal="left" vertical="top"/>
      <protection locked="0"/>
    </xf>
    <xf numFmtId="0" fontId="21" fillId="0" borderId="17" xfId="0" applyFont="1" applyBorder="1" applyAlignment="1" applyProtection="1">
      <alignment horizontal="center" vertical="center"/>
      <protection locked="0"/>
    </xf>
    <xf numFmtId="0" fontId="32" fillId="6" borderId="7" xfId="0" applyFont="1" applyFill="1" applyBorder="1" applyAlignment="1">
      <alignment vertical="center"/>
    </xf>
    <xf numFmtId="0" fontId="32" fillId="0" borderId="7" xfId="0" applyFont="1" applyBorder="1" applyAlignment="1">
      <alignment vertical="center"/>
    </xf>
    <xf numFmtId="0" fontId="32" fillId="6" borderId="7" xfId="0" applyFont="1" applyFill="1" applyBorder="1" applyAlignment="1">
      <alignment vertical="center" wrapText="1"/>
    </xf>
    <xf numFmtId="0" fontId="52" fillId="6" borderId="142" xfId="0" applyFont="1" applyFill="1" applyBorder="1" applyAlignment="1">
      <alignment horizontal="center" vertical="center"/>
    </xf>
    <xf numFmtId="0" fontId="52" fillId="6" borderId="109" xfId="0" applyFont="1" applyFill="1" applyBorder="1" applyAlignment="1">
      <alignment horizontal="center" vertical="center"/>
    </xf>
    <xf numFmtId="0" fontId="52" fillId="6" borderId="38" xfId="0" applyFont="1" applyFill="1" applyBorder="1" applyAlignment="1">
      <alignment horizontal="center" vertical="center"/>
    </xf>
    <xf numFmtId="0" fontId="32" fillId="6" borderId="11" xfId="0" applyFont="1" applyFill="1" applyBorder="1" applyAlignment="1">
      <alignment horizontal="left" vertical="center" wrapText="1"/>
    </xf>
    <xf numFmtId="0" fontId="32" fillId="6" borderId="4" xfId="0" applyFont="1" applyFill="1" applyBorder="1" applyAlignment="1">
      <alignment horizontal="left" vertical="center" wrapText="1"/>
    </xf>
    <xf numFmtId="0" fontId="32" fillId="6" borderId="8" xfId="0" applyFont="1" applyFill="1" applyBorder="1" applyAlignment="1">
      <alignment horizontal="left" vertical="center" wrapText="1"/>
    </xf>
    <xf numFmtId="0" fontId="32" fillId="6" borderId="14" xfId="0" applyFont="1" applyFill="1" applyBorder="1" applyAlignment="1">
      <alignment horizontal="left" vertical="center" wrapText="1"/>
    </xf>
    <xf numFmtId="0" fontId="32" fillId="6" borderId="0" xfId="0" applyFont="1" applyFill="1" applyAlignment="1">
      <alignment horizontal="left" vertical="center" wrapText="1"/>
    </xf>
    <xf numFmtId="0" fontId="32" fillId="6" borderId="21" xfId="0" applyFont="1" applyFill="1" applyBorder="1" applyAlignment="1">
      <alignment horizontal="left" vertical="center" wrapText="1"/>
    </xf>
    <xf numFmtId="0" fontId="32" fillId="6" borderId="16" xfId="0" applyFont="1" applyFill="1" applyBorder="1" applyAlignment="1">
      <alignment horizontal="left" vertical="center" wrapText="1"/>
    </xf>
    <xf numFmtId="0" fontId="32" fillId="6" borderId="1" xfId="0" applyFont="1" applyFill="1" applyBorder="1" applyAlignment="1">
      <alignment horizontal="left" vertical="center" wrapText="1"/>
    </xf>
    <xf numFmtId="0" fontId="32" fillId="6" borderId="5" xfId="0" applyFont="1" applyFill="1" applyBorder="1" applyAlignment="1">
      <alignment horizontal="left" vertical="center" wrapText="1"/>
    </xf>
    <xf numFmtId="0" fontId="28" fillId="5" borderId="3" xfId="0" applyFont="1" applyFill="1" applyBorder="1" applyAlignment="1">
      <alignment horizontal="left" vertical="center"/>
    </xf>
    <xf numFmtId="0" fontId="52" fillId="6" borderId="7" xfId="0" applyFont="1" applyFill="1" applyBorder="1" applyAlignment="1">
      <alignment horizontal="center" vertical="center"/>
    </xf>
    <xf numFmtId="0" fontId="54" fillId="6" borderId="7" xfId="0" applyFont="1" applyFill="1" applyBorder="1" applyAlignment="1">
      <alignment horizontal="center" vertical="center"/>
    </xf>
    <xf numFmtId="0" fontId="32" fillId="6" borderId="7" xfId="0" applyFont="1" applyFill="1" applyBorder="1" applyAlignment="1">
      <alignment horizontal="left" vertical="center" wrapText="1"/>
    </xf>
    <xf numFmtId="0" fontId="54" fillId="6" borderId="7" xfId="0" applyFont="1" applyFill="1" applyBorder="1" applyAlignment="1">
      <alignment horizontal="left" vertical="center" wrapText="1"/>
    </xf>
    <xf numFmtId="0" fontId="54" fillId="6" borderId="7" xfId="0" applyFont="1" applyFill="1" applyBorder="1"/>
    <xf numFmtId="0" fontId="73" fillId="6" borderId="0" xfId="0" applyFont="1" applyFill="1" applyAlignment="1">
      <alignment horizontal="center" vertical="center"/>
    </xf>
    <xf numFmtId="0" fontId="82" fillId="6" borderId="9" xfId="0" applyFont="1" applyFill="1" applyBorder="1" applyAlignment="1">
      <alignment horizontal="left" vertical="center" wrapText="1"/>
    </xf>
    <xf numFmtId="0" fontId="82" fillId="6" borderId="2" xfId="0" applyFont="1" applyFill="1" applyBorder="1" applyAlignment="1">
      <alignment horizontal="left" vertical="center"/>
    </xf>
    <xf numFmtId="0" fontId="0" fillId="6" borderId="2" xfId="0" applyFill="1" applyBorder="1"/>
    <xf numFmtId="0" fontId="0" fillId="6" borderId="3" xfId="0" applyFill="1" applyBorder="1"/>
    <xf numFmtId="0" fontId="52" fillId="44" borderId="7" xfId="0" applyFont="1" applyFill="1" applyBorder="1" applyAlignment="1">
      <alignment vertical="center"/>
    </xf>
    <xf numFmtId="0" fontId="84" fillId="44" borderId="7" xfId="0" applyFont="1" applyFill="1" applyBorder="1" applyAlignment="1">
      <alignment vertical="center"/>
    </xf>
    <xf numFmtId="0" fontId="84" fillId="44" borderId="7" xfId="0" applyFont="1" applyFill="1" applyBorder="1"/>
    <xf numFmtId="0" fontId="32" fillId="0" borderId="108" xfId="0" applyFont="1" applyBorder="1" applyAlignment="1">
      <alignment horizontal="left" vertical="center"/>
    </xf>
    <xf numFmtId="0" fontId="52" fillId="44" borderId="7" xfId="0" applyFont="1" applyFill="1" applyBorder="1" applyAlignment="1">
      <alignment horizontal="left" vertical="center"/>
    </xf>
    <xf numFmtId="0" fontId="32" fillId="6" borderId="7" xfId="0" applyFont="1" applyFill="1" applyBorder="1" applyAlignment="1">
      <alignment horizontal="left" vertical="center"/>
    </xf>
    <xf numFmtId="0" fontId="75" fillId="6" borderId="7" xfId="0" applyFont="1" applyFill="1" applyBorder="1" applyAlignment="1">
      <alignment horizontal="left" vertical="center"/>
    </xf>
    <xf numFmtId="0" fontId="54" fillId="6" borderId="7" xfId="0" applyFont="1" applyFill="1" applyBorder="1" applyAlignment="1">
      <alignment horizontal="left" vertical="center"/>
    </xf>
    <xf numFmtId="0" fontId="52" fillId="44" borderId="7" xfId="0" applyFont="1" applyFill="1" applyBorder="1" applyAlignment="1">
      <alignment vertical="center" wrapText="1"/>
    </xf>
    <xf numFmtId="0" fontId="79" fillId="6" borderId="7" xfId="0" applyFont="1" applyFill="1" applyBorder="1" applyAlignment="1">
      <alignment vertical="center" wrapText="1"/>
    </xf>
    <xf numFmtId="0" fontId="80" fillId="6" borderId="7" xfId="0" applyFont="1" applyFill="1" applyBorder="1" applyAlignment="1">
      <alignment vertical="center" wrapText="1"/>
    </xf>
    <xf numFmtId="0" fontId="80" fillId="6" borderId="7" xfId="0" applyFont="1" applyFill="1" applyBorder="1" applyAlignment="1">
      <alignment wrapText="1"/>
    </xf>
    <xf numFmtId="0" fontId="79" fillId="6" borderId="7" xfId="0" applyFont="1" applyFill="1" applyBorder="1" applyAlignment="1">
      <alignment horizontal="center" vertical="center" wrapText="1"/>
    </xf>
    <xf numFmtId="0" fontId="80" fillId="6" borderId="7" xfId="0" applyFont="1" applyFill="1" applyBorder="1" applyAlignment="1">
      <alignment horizontal="center" vertical="center" wrapText="1"/>
    </xf>
    <xf numFmtId="0" fontId="80" fillId="6" borderId="7" xfId="0" applyFont="1" applyFill="1" applyBorder="1" applyAlignment="1">
      <alignment horizontal="center" wrapText="1"/>
    </xf>
    <xf numFmtId="0" fontId="81" fillId="6" borderId="7" xfId="0" applyFont="1" applyFill="1" applyBorder="1" applyAlignment="1">
      <alignment vertical="center" wrapText="1"/>
    </xf>
    <xf numFmtId="0" fontId="81" fillId="6" borderId="7" xfId="0" applyFont="1" applyFill="1" applyBorder="1" applyAlignment="1">
      <alignment horizontal="center" vertical="center" wrapText="1"/>
    </xf>
    <xf numFmtId="0" fontId="57" fillId="44" borderId="7" xfId="0" applyFont="1" applyFill="1" applyBorder="1" applyAlignment="1">
      <alignment horizontal="center" vertical="center"/>
    </xf>
    <xf numFmtId="0" fontId="74" fillId="44" borderId="7" xfId="0" applyFont="1" applyFill="1" applyBorder="1" applyAlignment="1">
      <alignment horizontal="center"/>
    </xf>
    <xf numFmtId="0" fontId="83" fillId="0" borderId="0" xfId="0" applyFont="1" applyAlignment="1">
      <alignment horizontal="left" vertical="center" readingOrder="1"/>
    </xf>
    <xf numFmtId="0" fontId="0" fillId="0" borderId="0" xfId="0"/>
    <xf numFmtId="0" fontId="32" fillId="6" borderId="1" xfId="0" applyFont="1" applyFill="1" applyBorder="1"/>
    <xf numFmtId="0" fontId="0" fillId="0" borderId="1" xfId="0" applyBorder="1"/>
    <xf numFmtId="0" fontId="77" fillId="6" borderId="142" xfId="0" applyFont="1" applyFill="1" applyBorder="1" applyAlignment="1">
      <alignment vertical="center" textRotation="255"/>
    </xf>
    <xf numFmtId="0" fontId="77" fillId="6" borderId="109" xfId="0" applyFont="1" applyFill="1" applyBorder="1" applyAlignment="1">
      <alignment vertical="center" textRotation="255"/>
    </xf>
    <xf numFmtId="0" fontId="77" fillId="6" borderId="38" xfId="0" applyFont="1" applyFill="1" applyBorder="1" applyAlignment="1">
      <alignment vertical="center" textRotation="255"/>
    </xf>
    <xf numFmtId="0" fontId="76" fillId="6" borderId="142" xfId="0" applyFont="1" applyFill="1" applyBorder="1" applyAlignment="1">
      <alignment vertical="center" textRotation="255"/>
    </xf>
    <xf numFmtId="0" fontId="76" fillId="6" borderId="109" xfId="0" applyFont="1" applyFill="1" applyBorder="1" applyAlignment="1">
      <alignment vertical="center" textRotation="255"/>
    </xf>
    <xf numFmtId="0" fontId="78" fillId="6" borderId="142" xfId="0" applyFont="1" applyFill="1" applyBorder="1" applyAlignment="1">
      <alignment vertical="center" textRotation="255"/>
    </xf>
    <xf numFmtId="0" fontId="78" fillId="6" borderId="109" xfId="0" applyFont="1" applyFill="1" applyBorder="1" applyAlignment="1">
      <alignment vertical="center" textRotation="255"/>
    </xf>
    <xf numFmtId="0" fontId="78" fillId="6" borderId="38" xfId="0" applyFont="1" applyFill="1" applyBorder="1" applyAlignment="1">
      <alignment vertical="center" textRotation="255"/>
    </xf>
    <xf numFmtId="0" fontId="21" fillId="0" borderId="0" xfId="0" applyFont="1" applyAlignment="1">
      <alignment vertical="center"/>
    </xf>
    <xf numFmtId="0" fontId="0" fillId="0" borderId="0" xfId="0" applyAlignment="1">
      <alignment vertical="center"/>
    </xf>
    <xf numFmtId="0" fontId="51" fillId="0" borderId="108" xfId="0" applyFont="1" applyBorder="1" applyAlignment="1">
      <alignment vertical="center"/>
    </xf>
    <xf numFmtId="0" fontId="28" fillId="0" borderId="14" xfId="0" applyFont="1" applyBorder="1" applyAlignment="1">
      <alignment horizontal="left" vertical="center"/>
    </xf>
    <xf numFmtId="0" fontId="0" fillId="0" borderId="16" xfId="0" applyBorder="1" applyAlignment="1">
      <alignment vertical="center"/>
    </xf>
    <xf numFmtId="0" fontId="0" fillId="0" borderId="1" xfId="0" applyBorder="1" applyAlignment="1">
      <alignment vertical="center"/>
    </xf>
    <xf numFmtId="0" fontId="79" fillId="6" borderId="9" xfId="0" applyFont="1" applyFill="1" applyBorder="1" applyAlignment="1">
      <alignment horizontal="left" vertical="center" wrapText="1"/>
    </xf>
    <xf numFmtId="0" fontId="79" fillId="6" borderId="2" xfId="0" applyFont="1" applyFill="1" applyBorder="1" applyAlignment="1">
      <alignment horizontal="left" vertical="center" wrapText="1"/>
    </xf>
    <xf numFmtId="0" fontId="79" fillId="6" borderId="3" xfId="0" applyFont="1" applyFill="1" applyBorder="1" applyAlignment="1">
      <alignment horizontal="left" vertical="center" wrapText="1"/>
    </xf>
    <xf numFmtId="0" fontId="32" fillId="6" borderId="9" xfId="0" applyFont="1" applyFill="1" applyBorder="1" applyAlignment="1">
      <alignment vertical="center"/>
    </xf>
    <xf numFmtId="0" fontId="32" fillId="0" borderId="2" xfId="0" applyFont="1" applyBorder="1" applyAlignment="1">
      <alignment vertical="center"/>
    </xf>
    <xf numFmtId="0" fontId="32" fillId="0" borderId="3" xfId="0" applyFont="1" applyBorder="1" applyAlignment="1">
      <alignment vertical="center"/>
    </xf>
    <xf numFmtId="0" fontId="32" fillId="6" borderId="9" xfId="0" applyFont="1" applyFill="1" applyBorder="1" applyAlignment="1">
      <alignment vertical="center" wrapText="1"/>
    </xf>
    <xf numFmtId="0" fontId="52" fillId="44" borderId="9" xfId="0" applyFont="1" applyFill="1" applyBorder="1" applyAlignment="1">
      <alignment vertical="center"/>
    </xf>
    <xf numFmtId="0" fontId="52" fillId="44" borderId="2" xfId="0" applyFont="1" applyFill="1" applyBorder="1" applyAlignment="1">
      <alignment vertical="center"/>
    </xf>
    <xf numFmtId="0" fontId="52" fillId="44" borderId="3" xfId="0" applyFont="1" applyFill="1" applyBorder="1" applyAlignment="1">
      <alignment vertical="center"/>
    </xf>
    <xf numFmtId="0" fontId="79" fillId="6" borderId="7" xfId="0" applyFont="1" applyFill="1" applyBorder="1" applyAlignment="1">
      <alignment horizontal="center" wrapText="1"/>
    </xf>
    <xf numFmtId="0" fontId="28" fillId="5" borderId="9" xfId="0" applyFont="1" applyFill="1" applyBorder="1" applyAlignment="1">
      <alignment horizontal="center" vertical="center" wrapText="1"/>
    </xf>
    <xf numFmtId="0" fontId="28" fillId="5" borderId="2" xfId="0" applyFont="1" applyFill="1" applyBorder="1" applyAlignment="1">
      <alignment horizontal="center" vertical="center" wrapText="1"/>
    </xf>
    <xf numFmtId="0" fontId="28" fillId="5" borderId="3" xfId="0" applyFont="1" applyFill="1" applyBorder="1" applyAlignment="1">
      <alignment horizontal="center" vertical="center" wrapText="1"/>
    </xf>
    <xf numFmtId="0" fontId="21" fillId="0" borderId="9" xfId="0" applyFont="1" applyBorder="1" applyAlignment="1">
      <alignment horizontal="left" vertical="center" shrinkToFit="1"/>
    </xf>
    <xf numFmtId="0" fontId="21" fillId="0" borderId="2" xfId="0" applyFont="1" applyBorder="1" applyAlignment="1">
      <alignment horizontal="left" vertical="center" shrinkToFit="1"/>
    </xf>
    <xf numFmtId="0" fontId="32" fillId="40" borderId="13" xfId="0" applyFont="1" applyFill="1" applyBorder="1" applyAlignment="1">
      <alignment horizontal="center" vertical="center" shrinkToFit="1"/>
    </xf>
    <xf numFmtId="0" fontId="32" fillId="40" borderId="6" xfId="0" applyFont="1" applyFill="1" applyBorder="1" applyAlignment="1">
      <alignment horizontal="center" vertical="center" shrinkToFit="1"/>
    </xf>
    <xf numFmtId="0" fontId="32" fillId="40" borderId="12" xfId="0" applyFont="1" applyFill="1" applyBorder="1" applyAlignment="1">
      <alignment horizontal="center" vertical="center" shrinkToFit="1"/>
    </xf>
    <xf numFmtId="0" fontId="57" fillId="0" borderId="0" xfId="0" applyFont="1" applyAlignment="1">
      <alignment horizontal="right" vertical="center" shrinkToFit="1"/>
    </xf>
    <xf numFmtId="177" fontId="34" fillId="0" borderId="0" xfId="0" applyNumberFormat="1" applyFont="1" applyAlignment="1" applyProtection="1">
      <alignment horizontal="left" vertical="center"/>
      <protection locked="0"/>
    </xf>
    <xf numFmtId="0" fontId="28" fillId="5" borderId="9" xfId="0" applyFont="1" applyFill="1" applyBorder="1" applyAlignment="1">
      <alignment horizontal="center" vertical="center"/>
    </xf>
    <xf numFmtId="0" fontId="28" fillId="5" borderId="2" xfId="0" applyFont="1" applyFill="1" applyBorder="1" applyAlignment="1">
      <alignment horizontal="center" vertical="center"/>
    </xf>
    <xf numFmtId="0" fontId="32" fillId="40" borderId="11" xfId="0" applyFont="1" applyFill="1" applyBorder="1" applyAlignment="1">
      <alignment horizontal="center" vertical="center" shrinkToFit="1"/>
    </xf>
    <xf numFmtId="0" fontId="32" fillId="40" borderId="4" xfId="0" applyFont="1" applyFill="1" applyBorder="1" applyAlignment="1">
      <alignment horizontal="center" vertical="center" shrinkToFit="1"/>
    </xf>
    <xf numFmtId="0" fontId="32" fillId="40" borderId="8" xfId="0" applyFont="1" applyFill="1" applyBorder="1" applyAlignment="1">
      <alignment horizontal="center" vertical="center" shrinkToFit="1"/>
    </xf>
    <xf numFmtId="0" fontId="32" fillId="40" borderId="16" xfId="0" applyFont="1" applyFill="1" applyBorder="1" applyAlignment="1">
      <alignment horizontal="center" vertical="center" shrinkToFit="1"/>
    </xf>
    <xf numFmtId="0" fontId="32" fillId="40" borderId="1" xfId="0" applyFont="1" applyFill="1" applyBorder="1" applyAlignment="1">
      <alignment horizontal="center" vertical="center" shrinkToFit="1"/>
    </xf>
    <xf numFmtId="0" fontId="32" fillId="40" borderId="5" xfId="0" applyFont="1" applyFill="1" applyBorder="1" applyAlignment="1">
      <alignment horizontal="center" vertical="center" shrinkToFit="1"/>
    </xf>
    <xf numFmtId="0" fontId="32" fillId="40" borderId="16" xfId="0" applyFont="1" applyFill="1" applyBorder="1" applyAlignment="1">
      <alignment horizontal="center" vertical="center" wrapText="1" shrinkToFit="1"/>
    </xf>
    <xf numFmtId="0" fontId="32" fillId="40" borderId="1" xfId="0" applyFont="1" applyFill="1" applyBorder="1" applyAlignment="1">
      <alignment horizontal="center" vertical="center" wrapText="1" shrinkToFit="1"/>
    </xf>
    <xf numFmtId="0" fontId="32" fillId="40" borderId="5" xfId="0" applyFont="1" applyFill="1" applyBorder="1" applyAlignment="1">
      <alignment horizontal="center" vertical="center" wrapText="1" shrinkToFit="1"/>
    </xf>
    <xf numFmtId="0" fontId="32" fillId="40" borderId="16" xfId="0" applyFont="1" applyFill="1" applyBorder="1" applyAlignment="1">
      <alignment horizontal="center" vertical="center" wrapText="1"/>
    </xf>
    <xf numFmtId="0" fontId="32" fillId="40" borderId="1" xfId="0" applyFont="1" applyFill="1" applyBorder="1" applyAlignment="1">
      <alignment horizontal="center" vertical="center" wrapText="1"/>
    </xf>
    <xf numFmtId="0" fontId="32" fillId="40" borderId="5" xfId="0" applyFont="1" applyFill="1" applyBorder="1" applyAlignment="1">
      <alignment horizontal="center" vertical="center" wrapText="1"/>
    </xf>
    <xf numFmtId="176" fontId="32" fillId="0" borderId="11" xfId="0" applyNumberFormat="1" applyFont="1" applyBorder="1" applyAlignment="1">
      <alignment horizontal="center" shrinkToFit="1"/>
    </xf>
    <xf numFmtId="176" fontId="32" fillId="0" borderId="4" xfId="0" applyNumberFormat="1" applyFont="1" applyBorder="1" applyAlignment="1">
      <alignment horizontal="center" shrinkToFit="1"/>
    </xf>
    <xf numFmtId="176" fontId="32" fillId="0" borderId="8" xfId="0" applyNumberFormat="1" applyFont="1" applyBorder="1" applyAlignment="1">
      <alignment horizontal="center" shrinkToFit="1"/>
    </xf>
    <xf numFmtId="0" fontId="32" fillId="40" borderId="11" xfId="0" applyFont="1" applyFill="1" applyBorder="1" applyAlignment="1">
      <alignment horizontal="center" vertical="center" wrapText="1" shrinkToFit="1"/>
    </xf>
    <xf numFmtId="0" fontId="32" fillId="40" borderId="4" xfId="0" applyFont="1" applyFill="1" applyBorder="1" applyAlignment="1">
      <alignment horizontal="center" vertical="center" wrapText="1" shrinkToFit="1"/>
    </xf>
    <xf numFmtId="0" fontId="32" fillId="40" borderId="8" xfId="0" applyFont="1" applyFill="1" applyBorder="1" applyAlignment="1">
      <alignment horizontal="center" vertical="center" wrapText="1" shrinkToFit="1"/>
    </xf>
    <xf numFmtId="0" fontId="32" fillId="0" borderId="28" xfId="0" applyFont="1" applyBorder="1" applyAlignment="1">
      <alignment horizontal="center" vertical="center" shrinkToFit="1"/>
    </xf>
    <xf numFmtId="0" fontId="32" fillId="0" borderId="15" xfId="0" applyFont="1" applyBorder="1" applyAlignment="1">
      <alignment horizontal="center" vertical="center" shrinkToFit="1"/>
    </xf>
    <xf numFmtId="0" fontId="32" fillId="0" borderId="29" xfId="0" applyFont="1" applyBorder="1" applyAlignment="1">
      <alignment horizontal="center" vertical="center" shrinkToFit="1"/>
    </xf>
    <xf numFmtId="0" fontId="32" fillId="0" borderId="28" xfId="0" applyFont="1" applyBorder="1" applyAlignment="1">
      <alignment horizontal="left" vertical="center"/>
    </xf>
    <xf numFmtId="0" fontId="32" fillId="0" borderId="15" xfId="0" applyFont="1" applyBorder="1" applyAlignment="1">
      <alignment horizontal="left" vertical="center"/>
    </xf>
    <xf numFmtId="0" fontId="32" fillId="0" borderId="15" xfId="0" applyFont="1" applyBorder="1" applyAlignment="1">
      <alignment horizontal="left" vertical="center" shrinkToFit="1"/>
    </xf>
    <xf numFmtId="0" fontId="32" fillId="0" borderId="29" xfId="0" applyFont="1" applyBorder="1" applyAlignment="1">
      <alignment horizontal="left" vertical="center" shrinkToFit="1"/>
    </xf>
    <xf numFmtId="178" fontId="28" fillId="0" borderId="57" xfId="0" applyNumberFormat="1" applyFont="1" applyBorder="1" applyAlignment="1">
      <alignment horizontal="center" vertical="center" shrinkToFit="1"/>
    </xf>
    <xf numFmtId="178" fontId="28" fillId="0" borderId="1" xfId="0" applyNumberFormat="1" applyFont="1" applyBorder="1" applyAlignment="1">
      <alignment horizontal="center" vertical="center" shrinkToFit="1"/>
    </xf>
    <xf numFmtId="178" fontId="28" fillId="0" borderId="5" xfId="0" applyNumberFormat="1" applyFont="1" applyBorder="1" applyAlignment="1">
      <alignment horizontal="center" vertical="center" shrinkToFit="1"/>
    </xf>
    <xf numFmtId="0" fontId="23" fillId="0" borderId="16" xfId="0" applyFont="1" applyBorder="1" applyAlignment="1">
      <alignment horizontal="center" vertical="center"/>
    </xf>
    <xf numFmtId="0" fontId="23" fillId="0" borderId="1" xfId="0" applyFont="1" applyBorder="1" applyAlignment="1">
      <alignment horizontal="center" vertical="center"/>
    </xf>
    <xf numFmtId="0" fontId="23" fillId="0" borderId="5" xfId="0" applyFont="1" applyBorder="1" applyAlignment="1">
      <alignment horizontal="center" vertical="center"/>
    </xf>
    <xf numFmtId="0" fontId="23" fillId="0" borderId="17" xfId="0" applyFont="1" applyBorder="1" applyAlignment="1">
      <alignment horizontal="center" vertical="center"/>
    </xf>
    <xf numFmtId="0" fontId="28" fillId="0" borderId="57" xfId="0" applyFont="1" applyBorder="1" applyAlignment="1">
      <alignment horizontal="center" vertical="center"/>
    </xf>
    <xf numFmtId="0" fontId="28" fillId="0" borderId="1" xfId="0" applyFont="1" applyBorder="1" applyAlignment="1">
      <alignment horizontal="center" vertical="center"/>
    </xf>
    <xf numFmtId="0" fontId="28" fillId="0" borderId="5" xfId="0" applyFont="1" applyBorder="1" applyAlignment="1">
      <alignment horizontal="center" vertical="center"/>
    </xf>
    <xf numFmtId="176" fontId="28" fillId="0" borderId="16" xfId="0" applyNumberFormat="1" applyFont="1" applyBorder="1" applyAlignment="1">
      <alignment horizontal="center" vertical="center" shrinkToFit="1"/>
    </xf>
    <xf numFmtId="176" fontId="28" fillId="0" borderId="1" xfId="0" applyNumberFormat="1" applyFont="1" applyBorder="1" applyAlignment="1">
      <alignment horizontal="center" vertical="center" shrinkToFit="1"/>
    </xf>
    <xf numFmtId="176" fontId="28" fillId="0" borderId="5" xfId="0" applyNumberFormat="1" applyFont="1" applyBorder="1" applyAlignment="1">
      <alignment horizontal="center" vertical="center" shrinkToFit="1"/>
    </xf>
    <xf numFmtId="176" fontId="32" fillId="8" borderId="13" xfId="0" applyNumberFormat="1" applyFont="1" applyFill="1" applyBorder="1" applyAlignment="1" applyProtection="1">
      <alignment horizontal="center" vertical="center" shrinkToFit="1"/>
      <protection locked="0"/>
    </xf>
    <xf numFmtId="176" fontId="32" fillId="8" borderId="6" xfId="0" applyNumberFormat="1" applyFont="1" applyFill="1" applyBorder="1" applyAlignment="1" applyProtection="1">
      <alignment horizontal="center" vertical="center" shrinkToFit="1"/>
      <protection locked="0"/>
    </xf>
    <xf numFmtId="176" fontId="32" fillId="8" borderId="12" xfId="0" applyNumberFormat="1" applyFont="1" applyFill="1" applyBorder="1" applyAlignment="1" applyProtection="1">
      <alignment horizontal="center" vertical="center" shrinkToFit="1"/>
      <protection locked="0"/>
    </xf>
    <xf numFmtId="0" fontId="23" fillId="0" borderId="11" xfId="0" applyFont="1" applyBorder="1" applyAlignment="1" applyProtection="1">
      <alignment horizontal="center" vertical="center"/>
      <protection locked="0"/>
    </xf>
    <xf numFmtId="0" fontId="23" fillId="0" borderId="65" xfId="0" applyFont="1" applyBorder="1" applyAlignment="1" applyProtection="1">
      <alignment horizontal="center" vertical="center"/>
      <protection locked="0"/>
    </xf>
    <xf numFmtId="178" fontId="28" fillId="0" borderId="80" xfId="0" applyNumberFormat="1" applyFont="1" applyBorder="1" applyAlignment="1" applyProtection="1">
      <alignment horizontal="center" vertical="center" shrinkToFit="1"/>
      <protection locked="0"/>
    </xf>
    <xf numFmtId="178" fontId="28" fillId="0" borderId="4" xfId="0" applyNumberFormat="1" applyFont="1" applyBorder="1" applyAlignment="1" applyProtection="1">
      <alignment horizontal="center" vertical="center" shrinkToFit="1"/>
      <protection locked="0"/>
    </xf>
    <xf numFmtId="178" fontId="28" fillId="0" borderId="4" xfId="0" applyNumberFormat="1" applyFont="1" applyBorder="1" applyAlignment="1">
      <alignment horizontal="center" vertical="center" shrinkToFit="1"/>
    </xf>
    <xf numFmtId="178" fontId="28" fillId="0" borderId="8" xfId="0" applyNumberFormat="1" applyFont="1" applyBorder="1" applyAlignment="1">
      <alignment horizontal="center" vertical="center" shrinkToFit="1"/>
    </xf>
    <xf numFmtId="0" fontId="23" fillId="0" borderId="4" xfId="0" applyFont="1" applyBorder="1" applyAlignment="1" applyProtection="1">
      <alignment horizontal="center" vertical="center"/>
      <protection locked="0"/>
    </xf>
    <xf numFmtId="0" fontId="23" fillId="0" borderId="8" xfId="0" applyFont="1" applyBorder="1" applyAlignment="1" applyProtection="1">
      <alignment horizontal="center" vertical="center"/>
      <protection locked="0"/>
    </xf>
    <xf numFmtId="0" fontId="28" fillId="0" borderId="4" xfId="0" applyFont="1" applyBorder="1" applyAlignment="1" applyProtection="1">
      <alignment horizontal="center" vertical="center"/>
      <protection locked="0"/>
    </xf>
    <xf numFmtId="0" fontId="28" fillId="0" borderId="8" xfId="0" applyFont="1" applyBorder="1" applyAlignment="1" applyProtection="1">
      <alignment horizontal="center" vertical="center"/>
      <protection locked="0"/>
    </xf>
    <xf numFmtId="176" fontId="32" fillId="0" borderId="13" xfId="0" applyNumberFormat="1" applyFont="1" applyBorder="1" applyAlignment="1" applyProtection="1">
      <alignment horizontal="center" vertical="center" shrinkToFit="1"/>
      <protection locked="0"/>
    </xf>
    <xf numFmtId="176" fontId="32" fillId="0" borderId="6" xfId="0" applyNumberFormat="1" applyFont="1" applyBorder="1" applyAlignment="1" applyProtection="1">
      <alignment horizontal="center" vertical="center" shrinkToFit="1"/>
      <protection locked="0"/>
    </xf>
    <xf numFmtId="176" fontId="32" fillId="0" borderId="12" xfId="0" applyNumberFormat="1" applyFont="1" applyBorder="1" applyAlignment="1" applyProtection="1">
      <alignment horizontal="center" vertical="center" shrinkToFit="1"/>
      <protection locked="0"/>
    </xf>
    <xf numFmtId="0" fontId="32" fillId="0" borderId="13" xfId="0" applyFont="1" applyBorder="1" applyAlignment="1" applyProtection="1">
      <alignment horizontal="left" vertical="center" shrinkToFit="1"/>
      <protection locked="0"/>
    </xf>
    <xf numFmtId="0" fontId="32" fillId="0" borderId="6" xfId="0" applyFont="1" applyBorder="1" applyAlignment="1" applyProtection="1">
      <alignment horizontal="left" vertical="center" shrinkToFit="1"/>
      <protection locked="0"/>
    </xf>
    <xf numFmtId="0" fontId="50" fillId="0" borderId="11" xfId="0" applyFont="1" applyBorder="1" applyAlignment="1" applyProtection="1">
      <alignment horizontal="center" vertical="center"/>
      <protection locked="0"/>
    </xf>
    <xf numFmtId="0" fontId="50" fillId="0" borderId="65" xfId="0" applyFont="1" applyBorder="1" applyAlignment="1" applyProtection="1">
      <alignment horizontal="center" vertical="center"/>
      <protection locked="0"/>
    </xf>
    <xf numFmtId="0" fontId="50" fillId="0" borderId="14" xfId="0" applyFont="1" applyBorder="1" applyAlignment="1" applyProtection="1">
      <alignment horizontal="center" vertical="center"/>
      <protection locked="0"/>
    </xf>
    <xf numFmtId="0" fontId="50" fillId="0" borderId="18" xfId="0" applyFont="1" applyBorder="1" applyAlignment="1" applyProtection="1">
      <alignment horizontal="center" vertical="center"/>
      <protection locked="0"/>
    </xf>
    <xf numFmtId="0" fontId="32" fillId="40" borderId="13" xfId="0" applyFont="1" applyFill="1" applyBorder="1" applyAlignment="1">
      <alignment horizontal="center" vertical="center"/>
    </xf>
    <xf numFmtId="0" fontId="32" fillId="40" borderId="12" xfId="0" applyFont="1" applyFill="1" applyBorder="1" applyAlignment="1">
      <alignment horizontal="center" vertical="center"/>
    </xf>
    <xf numFmtId="0" fontId="32" fillId="40" borderId="6" xfId="0" applyFont="1" applyFill="1" applyBorder="1" applyAlignment="1">
      <alignment horizontal="left" vertical="center"/>
    </xf>
    <xf numFmtId="0" fontId="32" fillId="40" borderId="12" xfId="0" applyFont="1" applyFill="1" applyBorder="1" applyAlignment="1">
      <alignment horizontal="left" vertical="center"/>
    </xf>
    <xf numFmtId="0" fontId="32" fillId="0" borderId="14" xfId="0" applyFont="1" applyBorder="1" applyAlignment="1" applyProtection="1">
      <alignment horizontal="center" vertical="center"/>
      <protection locked="0"/>
    </xf>
    <xf numFmtId="0" fontId="32" fillId="0" borderId="21" xfId="0" applyFont="1" applyBorder="1" applyAlignment="1" applyProtection="1">
      <alignment horizontal="center" vertical="center"/>
      <protection locked="0"/>
    </xf>
    <xf numFmtId="176" fontId="34" fillId="0" borderId="28" xfId="0" applyNumberFormat="1" applyFont="1" applyBorder="1" applyAlignment="1" applyProtection="1">
      <alignment horizontal="center" vertical="center"/>
      <protection locked="0"/>
    </xf>
    <xf numFmtId="176" fontId="34" fillId="0" borderId="15" xfId="0" applyNumberFormat="1" applyFont="1" applyBorder="1" applyAlignment="1" applyProtection="1">
      <alignment horizontal="center" vertical="center"/>
      <protection locked="0"/>
    </xf>
    <xf numFmtId="176" fontId="34" fillId="0" borderId="29" xfId="0" applyNumberFormat="1" applyFont="1" applyBorder="1" applyAlignment="1" applyProtection="1">
      <alignment horizontal="center" vertical="center"/>
      <protection locked="0"/>
    </xf>
    <xf numFmtId="0" fontId="27" fillId="0" borderId="15" xfId="0" applyFont="1" applyBorder="1" applyAlignment="1" applyProtection="1">
      <alignment horizontal="left" vertical="center"/>
      <protection locked="0"/>
    </xf>
    <xf numFmtId="0" fontId="27" fillId="0" borderId="29" xfId="0" applyFont="1" applyBorder="1" applyAlignment="1" applyProtection="1">
      <alignment horizontal="left" vertical="center"/>
      <protection locked="0"/>
    </xf>
    <xf numFmtId="0" fontId="50" fillId="0" borderId="16" xfId="0" applyFont="1" applyBorder="1" applyAlignment="1" applyProtection="1">
      <alignment horizontal="center" vertical="center"/>
      <protection locked="0"/>
    </xf>
    <xf numFmtId="0" fontId="50" fillId="0" borderId="17" xfId="0" applyFont="1" applyBorder="1" applyAlignment="1" applyProtection="1">
      <alignment horizontal="center" vertical="center"/>
      <protection locked="0"/>
    </xf>
    <xf numFmtId="0" fontId="32" fillId="0" borderId="4" xfId="0" applyFont="1" applyBorder="1" applyAlignment="1">
      <alignment horizontal="left" vertical="center" wrapText="1"/>
    </xf>
    <xf numFmtId="0" fontId="32" fillId="40" borderId="39" xfId="0" applyFont="1" applyFill="1" applyBorder="1" applyAlignment="1">
      <alignment horizontal="center" vertical="center" shrinkToFit="1"/>
    </xf>
    <xf numFmtId="0" fontId="32" fillId="40" borderId="6" xfId="0" applyFont="1" applyFill="1" applyBorder="1" applyAlignment="1">
      <alignment horizontal="center" vertical="center"/>
    </xf>
    <xf numFmtId="0" fontId="32" fillId="0" borderId="16" xfId="0" applyFont="1" applyBorder="1" applyAlignment="1" applyProtection="1">
      <alignment horizontal="center" vertical="center"/>
      <protection locked="0"/>
    </xf>
    <xf numFmtId="0" fontId="32" fillId="0" borderId="5" xfId="0" applyFont="1" applyBorder="1" applyAlignment="1" applyProtection="1">
      <alignment horizontal="center" vertical="center"/>
      <protection locked="0"/>
    </xf>
    <xf numFmtId="176" fontId="34" fillId="0" borderId="24" xfId="0" applyNumberFormat="1" applyFont="1" applyBorder="1" applyAlignment="1" applyProtection="1">
      <alignment horizontal="center" vertical="center"/>
      <protection locked="0"/>
    </xf>
    <xf numFmtId="0" fontId="32" fillId="0" borderId="15" xfId="0" applyFont="1" applyBorder="1" applyAlignment="1" applyProtection="1">
      <alignment horizontal="center" vertical="center"/>
      <protection locked="0"/>
    </xf>
    <xf numFmtId="0" fontId="32" fillId="0" borderId="29" xfId="0" applyFont="1" applyBorder="1" applyAlignment="1" applyProtection="1">
      <alignment horizontal="center" vertical="center"/>
      <protection locked="0"/>
    </xf>
    <xf numFmtId="0" fontId="27" fillId="0" borderId="28" xfId="0" applyFont="1" applyBorder="1" applyAlignment="1" applyProtection="1">
      <alignment horizontal="left" vertical="center"/>
      <protection locked="0"/>
    </xf>
    <xf numFmtId="0" fontId="32" fillId="5" borderId="14" xfId="0" applyFont="1" applyFill="1" applyBorder="1" applyAlignment="1" applyProtection="1">
      <alignment horizontal="center" vertical="center" shrinkToFit="1"/>
      <protection locked="0"/>
    </xf>
    <xf numFmtId="0" fontId="32" fillId="5" borderId="0" xfId="0" applyFont="1" applyFill="1" applyAlignment="1" applyProtection="1">
      <alignment horizontal="center" vertical="center" shrinkToFit="1"/>
      <protection locked="0"/>
    </xf>
    <xf numFmtId="0" fontId="32" fillId="5" borderId="21" xfId="0" applyFont="1" applyFill="1" applyBorder="1" applyAlignment="1" applyProtection="1">
      <alignment horizontal="center" vertical="center" shrinkToFit="1"/>
      <protection locked="0"/>
    </xf>
    <xf numFmtId="0" fontId="32" fillId="0" borderId="26" xfId="0" applyFont="1" applyBorder="1" applyAlignment="1" applyProtection="1">
      <alignment horizontal="left" vertical="center" shrinkToFit="1"/>
      <protection locked="0"/>
    </xf>
    <xf numFmtId="0" fontId="32" fillId="0" borderId="32" xfId="0" applyFont="1" applyBorder="1" applyAlignment="1" applyProtection="1">
      <alignment horizontal="left" vertical="center" shrinkToFit="1"/>
      <protection locked="0"/>
    </xf>
    <xf numFmtId="0" fontId="32" fillId="0" borderId="31" xfId="0" applyFont="1" applyBorder="1" applyAlignment="1" applyProtection="1">
      <alignment horizontal="left" vertical="center" shrinkToFit="1"/>
      <protection locked="0"/>
    </xf>
    <xf numFmtId="0" fontId="32" fillId="40" borderId="31" xfId="0" applyFont="1" applyFill="1" applyBorder="1" applyAlignment="1">
      <alignment horizontal="left" vertical="center" shrinkToFit="1"/>
    </xf>
    <xf numFmtId="0" fontId="32" fillId="40" borderId="26" xfId="0" applyFont="1" applyFill="1" applyBorder="1" applyAlignment="1">
      <alignment horizontal="left" vertical="center" shrinkToFit="1"/>
    </xf>
    <xf numFmtId="0" fontId="32" fillId="40" borderId="32" xfId="0" applyFont="1" applyFill="1" applyBorder="1" applyAlignment="1">
      <alignment horizontal="left" vertical="center" shrinkToFit="1"/>
    </xf>
    <xf numFmtId="0" fontId="32" fillId="8" borderId="31" xfId="0" applyFont="1" applyFill="1" applyBorder="1" applyAlignment="1" applyProtection="1">
      <alignment horizontal="left" vertical="center" shrinkToFit="1"/>
      <protection locked="0"/>
    </xf>
    <xf numFmtId="0" fontId="32" fillId="8" borderId="26" xfId="0" applyFont="1" applyFill="1" applyBorder="1" applyAlignment="1" applyProtection="1">
      <alignment horizontal="left" vertical="center" shrinkToFit="1"/>
      <protection locked="0"/>
    </xf>
    <xf numFmtId="0" fontId="32" fillId="8" borderId="32" xfId="0" applyFont="1" applyFill="1" applyBorder="1" applyAlignment="1" applyProtection="1">
      <alignment horizontal="left" vertical="center" shrinkToFit="1"/>
      <protection locked="0"/>
    </xf>
    <xf numFmtId="0" fontId="32" fillId="8" borderId="35" xfId="0" applyFont="1" applyFill="1" applyBorder="1" applyAlignment="1" applyProtection="1">
      <alignment horizontal="left" vertical="center" shrinkToFit="1"/>
      <protection locked="0"/>
    </xf>
    <xf numFmtId="0" fontId="32" fillId="0" borderId="16" xfId="0" applyFont="1" applyBorder="1" applyAlignment="1" applyProtection="1">
      <alignment horizontal="center" vertical="center" shrinkToFit="1"/>
      <protection locked="0"/>
    </xf>
    <xf numFmtId="0" fontId="32" fillId="0" borderId="1" xfId="0" applyFont="1" applyBorder="1" applyAlignment="1" applyProtection="1">
      <alignment horizontal="center" vertical="center" shrinkToFit="1"/>
      <protection locked="0"/>
    </xf>
    <xf numFmtId="0" fontId="32" fillId="0" borderId="5" xfId="0" applyFont="1" applyBorder="1" applyAlignment="1" applyProtection="1">
      <alignment horizontal="center" vertical="center" shrinkToFit="1"/>
      <protection locked="0"/>
    </xf>
    <xf numFmtId="0" fontId="50" fillId="0" borderId="104" xfId="0" applyFont="1" applyBorder="1" applyAlignment="1" applyProtection="1">
      <alignment horizontal="center" vertical="center"/>
      <protection locked="0"/>
    </xf>
    <xf numFmtId="0" fontId="50" fillId="0" borderId="23" xfId="0" applyFont="1" applyBorder="1" applyAlignment="1" applyProtection="1">
      <alignment horizontal="center" vertical="center"/>
      <protection locked="0"/>
    </xf>
    <xf numFmtId="0" fontId="32" fillId="0" borderId="80" xfId="0" applyFont="1" applyBorder="1" applyAlignment="1">
      <alignment horizontal="left" vertical="center"/>
    </xf>
    <xf numFmtId="0" fontId="32" fillId="0" borderId="33" xfId="0" applyFont="1" applyBorder="1" applyAlignment="1">
      <alignment horizontal="left" vertical="center"/>
    </xf>
    <xf numFmtId="0" fontId="32" fillId="0" borderId="21" xfId="0" applyFont="1" applyBorder="1" applyAlignment="1">
      <alignment horizontal="left" vertical="center"/>
    </xf>
    <xf numFmtId="0" fontId="32" fillId="0" borderId="27" xfId="0" applyFont="1" applyBorder="1" applyAlignment="1">
      <alignment horizontal="left" vertical="center"/>
    </xf>
    <xf numFmtId="0" fontId="32" fillId="0" borderId="22" xfId="0" applyFont="1" applyBorder="1" applyAlignment="1">
      <alignment horizontal="left" vertical="center"/>
    </xf>
    <xf numFmtId="0" fontId="32" fillId="0" borderId="55" xfId="0" applyFont="1" applyBorder="1" applyAlignment="1">
      <alignment horizontal="left" vertical="center"/>
    </xf>
    <xf numFmtId="0" fontId="49" fillId="40" borderId="6" xfId="0" applyFont="1" applyFill="1" applyBorder="1" applyAlignment="1">
      <alignment horizontal="left" vertical="center" shrinkToFit="1"/>
    </xf>
    <xf numFmtId="0" fontId="49" fillId="40" borderId="39" xfId="0" applyFont="1" applyFill="1" applyBorder="1" applyAlignment="1">
      <alignment horizontal="left" vertical="center" shrinkToFit="1"/>
    </xf>
    <xf numFmtId="176" fontId="32" fillId="0" borderId="56" xfId="0" applyNumberFormat="1" applyFont="1" applyBorder="1" applyAlignment="1" applyProtection="1">
      <alignment horizontal="left" vertical="center" shrinkToFit="1"/>
      <protection locked="0"/>
    </xf>
    <xf numFmtId="176" fontId="32" fillId="0" borderId="6" xfId="0" applyNumberFormat="1" applyFont="1" applyBorder="1" applyAlignment="1" applyProtection="1">
      <alignment horizontal="left" vertical="center" shrinkToFit="1"/>
      <protection locked="0"/>
    </xf>
    <xf numFmtId="176" fontId="32" fillId="0" borderId="12" xfId="0" applyNumberFormat="1" applyFont="1" applyBorder="1" applyAlignment="1" applyProtection="1">
      <alignment horizontal="left" vertical="center" shrinkToFit="1"/>
      <protection locked="0"/>
    </xf>
    <xf numFmtId="0" fontId="32" fillId="0" borderId="104" xfId="0" applyFont="1" applyBorder="1" applyAlignment="1" applyProtection="1">
      <alignment horizontal="center" vertical="center"/>
      <protection locked="0"/>
    </xf>
    <xf numFmtId="0" fontId="32" fillId="0" borderId="55" xfId="0" applyFont="1" applyBorder="1" applyAlignment="1" applyProtection="1">
      <alignment horizontal="center" vertical="center"/>
      <protection locked="0"/>
    </xf>
    <xf numFmtId="0" fontId="43" fillId="40" borderId="19" xfId="0" applyFont="1" applyFill="1" applyBorder="1" applyAlignment="1">
      <alignment horizontal="left" vertical="center" shrinkToFit="1"/>
    </xf>
    <xf numFmtId="0" fontId="43" fillId="40" borderId="37" xfId="0" applyFont="1" applyFill="1" applyBorder="1" applyAlignment="1">
      <alignment horizontal="left" vertical="center" shrinkToFit="1"/>
    </xf>
    <xf numFmtId="0" fontId="32" fillId="5" borderId="6" xfId="0" applyFont="1" applyFill="1" applyBorder="1" applyAlignment="1">
      <alignment horizontal="left" vertical="center" shrinkToFit="1"/>
    </xf>
    <xf numFmtId="0" fontId="32" fillId="5" borderId="39" xfId="0" applyFont="1" applyFill="1" applyBorder="1" applyAlignment="1">
      <alignment horizontal="left" vertical="center" shrinkToFit="1"/>
    </xf>
    <xf numFmtId="176" fontId="32" fillId="8" borderId="56" xfId="0" applyNumberFormat="1" applyFont="1" applyFill="1" applyBorder="1" applyAlignment="1" applyProtection="1">
      <alignment horizontal="left" vertical="center" shrinkToFit="1"/>
      <protection locked="0"/>
    </xf>
    <xf numFmtId="176" fontId="32" fillId="8" borderId="6" xfId="0" applyNumberFormat="1" applyFont="1" applyFill="1" applyBorder="1" applyAlignment="1" applyProtection="1">
      <alignment horizontal="left" vertical="center" shrinkToFit="1"/>
      <protection locked="0"/>
    </xf>
    <xf numFmtId="176" fontId="32" fillId="8" borderId="12" xfId="0" applyNumberFormat="1" applyFont="1" applyFill="1" applyBorder="1" applyAlignment="1" applyProtection="1">
      <alignment horizontal="left" vertical="center" shrinkToFit="1"/>
      <protection locked="0"/>
    </xf>
    <xf numFmtId="0" fontId="32" fillId="0" borderId="11" xfId="0" applyFont="1" applyBorder="1" applyAlignment="1" applyProtection="1">
      <alignment horizontal="center" vertical="center" shrinkToFit="1"/>
      <protection locked="0"/>
    </xf>
    <xf numFmtId="0" fontId="32" fillId="0" borderId="4" xfId="0" applyFont="1" applyBorder="1" applyAlignment="1" applyProtection="1">
      <alignment horizontal="center" vertical="center" shrinkToFit="1"/>
      <protection locked="0"/>
    </xf>
    <xf numFmtId="0" fontId="32" fillId="0" borderId="8" xfId="0" applyFont="1" applyBorder="1" applyAlignment="1" applyProtection="1">
      <alignment horizontal="center" vertical="center" shrinkToFit="1"/>
      <protection locked="0"/>
    </xf>
    <xf numFmtId="0" fontId="32" fillId="0" borderId="14" xfId="0" applyFont="1" applyBorder="1" applyAlignment="1" applyProtection="1">
      <alignment horizontal="center" vertical="center" shrinkToFit="1"/>
      <protection locked="0"/>
    </xf>
    <xf numFmtId="0" fontId="32" fillId="0" borderId="0" xfId="0" applyFont="1" applyAlignment="1" applyProtection="1">
      <alignment horizontal="center" vertical="center" shrinkToFit="1"/>
      <protection locked="0"/>
    </xf>
    <xf numFmtId="0" fontId="32" fillId="0" borderId="21" xfId="0" applyFont="1" applyBorder="1" applyAlignment="1" applyProtection="1">
      <alignment horizontal="center" vertical="center" shrinkToFit="1"/>
      <protection locked="0"/>
    </xf>
    <xf numFmtId="0" fontId="43" fillId="5" borderId="19" xfId="0" applyFont="1" applyFill="1" applyBorder="1" applyAlignment="1">
      <alignment horizontal="left" vertical="center" shrinkToFit="1"/>
    </xf>
    <xf numFmtId="0" fontId="43" fillId="5" borderId="37" xfId="0" applyFont="1" applyFill="1" applyBorder="1" applyAlignment="1">
      <alignment horizontal="left" vertical="center" shrinkToFit="1"/>
    </xf>
    <xf numFmtId="0" fontId="32" fillId="8" borderId="15" xfId="0" applyFont="1" applyFill="1" applyBorder="1" applyAlignment="1" applyProtection="1">
      <alignment horizontal="left" vertical="center"/>
      <protection locked="0"/>
    </xf>
    <xf numFmtId="0" fontId="32" fillId="8" borderId="24" xfId="0" applyFont="1" applyFill="1" applyBorder="1" applyAlignment="1" applyProtection="1">
      <alignment horizontal="left" vertical="center"/>
      <protection locked="0"/>
    </xf>
    <xf numFmtId="0" fontId="32" fillId="8" borderId="102" xfId="0" applyFont="1" applyFill="1" applyBorder="1" applyAlignment="1" applyProtection="1">
      <alignment horizontal="left" vertical="center"/>
      <protection locked="0"/>
    </xf>
    <xf numFmtId="0" fontId="32" fillId="40" borderId="102" xfId="0" applyFont="1" applyFill="1" applyBorder="1" applyAlignment="1">
      <alignment horizontal="left" vertical="center" shrinkToFit="1"/>
    </xf>
    <xf numFmtId="0" fontId="32" fillId="40" borderId="15" xfId="0" applyFont="1" applyFill="1" applyBorder="1" applyAlignment="1">
      <alignment horizontal="left" vertical="center" shrinkToFit="1"/>
    </xf>
    <xf numFmtId="0" fontId="32" fillId="40" borderId="24" xfId="0" applyFont="1" applyFill="1" applyBorder="1" applyAlignment="1">
      <alignment horizontal="left" vertical="center" shrinkToFit="1"/>
    </xf>
    <xf numFmtId="0" fontId="32" fillId="8" borderId="102" xfId="0" applyFont="1" applyFill="1" applyBorder="1" applyAlignment="1" applyProtection="1">
      <alignment horizontal="left" vertical="center" shrinkToFit="1"/>
      <protection locked="0"/>
    </xf>
    <xf numFmtId="0" fontId="32" fillId="8" borderId="15" xfId="0" applyFont="1" applyFill="1" applyBorder="1" applyAlignment="1" applyProtection="1">
      <alignment horizontal="left" vertical="center" shrinkToFit="1"/>
      <protection locked="0"/>
    </xf>
    <xf numFmtId="0" fontId="32" fillId="8" borderId="24" xfId="0" applyFont="1" applyFill="1" applyBorder="1" applyAlignment="1" applyProtection="1">
      <alignment horizontal="left" vertical="center" shrinkToFit="1"/>
      <protection locked="0"/>
    </xf>
    <xf numFmtId="0" fontId="32" fillId="8" borderId="29" xfId="0" applyFont="1" applyFill="1" applyBorder="1" applyAlignment="1" applyProtection="1">
      <alignment horizontal="left" vertical="center" shrinkToFit="1"/>
      <protection locked="0"/>
    </xf>
    <xf numFmtId="0" fontId="32" fillId="40" borderId="80" xfId="0" applyFont="1" applyFill="1" applyBorder="1" applyAlignment="1">
      <alignment horizontal="left" vertical="center" shrinkToFit="1"/>
    </xf>
    <xf numFmtId="0" fontId="32" fillId="40" borderId="4" xfId="0" applyFont="1" applyFill="1" applyBorder="1" applyAlignment="1">
      <alignment horizontal="left" vertical="center" shrinkToFit="1"/>
    </xf>
    <xf numFmtId="0" fontId="32" fillId="40" borderId="8" xfId="0" applyFont="1" applyFill="1" applyBorder="1" applyAlignment="1">
      <alignment horizontal="left" vertical="center" shrinkToFit="1"/>
    </xf>
    <xf numFmtId="0" fontId="32" fillId="40" borderId="13" xfId="0" applyFont="1" applyFill="1" applyBorder="1" applyAlignment="1">
      <alignment horizontal="left" vertical="center"/>
    </xf>
    <xf numFmtId="0" fontId="32" fillId="0" borderId="36" xfId="0" applyFont="1" applyBorder="1" applyAlignment="1" applyProtection="1">
      <alignment horizontal="center" vertical="center"/>
      <protection locked="0"/>
    </xf>
    <xf numFmtId="0" fontId="32" fillId="0" borderId="37" xfId="0" applyFont="1" applyBorder="1" applyAlignment="1" applyProtection="1">
      <alignment horizontal="center" vertical="center"/>
      <protection locked="0"/>
    </xf>
    <xf numFmtId="0" fontId="32" fillId="40" borderId="80" xfId="0" applyFont="1" applyFill="1" applyBorder="1" applyAlignment="1">
      <alignment horizontal="left" vertical="center"/>
    </xf>
    <xf numFmtId="0" fontId="32" fillId="40" borderId="4" xfId="0" applyFont="1" applyFill="1" applyBorder="1" applyAlignment="1">
      <alignment horizontal="left" vertical="center"/>
    </xf>
    <xf numFmtId="0" fontId="32" fillId="40" borderId="8" xfId="0" applyFont="1" applyFill="1" applyBorder="1" applyAlignment="1">
      <alignment horizontal="left" vertical="center"/>
    </xf>
    <xf numFmtId="0" fontId="32" fillId="0" borderId="102" xfId="0" applyFont="1" applyBorder="1" applyAlignment="1" applyProtection="1">
      <alignment horizontal="left" vertical="center"/>
      <protection locked="0"/>
    </xf>
    <xf numFmtId="0" fontId="32" fillId="0" borderId="15" xfId="0" applyFont="1" applyBorder="1" applyAlignment="1" applyProtection="1">
      <alignment horizontal="left" vertical="center"/>
      <protection locked="0"/>
    </xf>
    <xf numFmtId="0" fontId="32" fillId="0" borderId="24" xfId="0" applyFont="1" applyBorder="1" applyAlignment="1" applyProtection="1">
      <alignment horizontal="left" vertical="center"/>
      <protection locked="0"/>
    </xf>
    <xf numFmtId="0" fontId="32" fillId="0" borderId="29" xfId="0" applyFont="1" applyBorder="1" applyAlignment="1" applyProtection="1">
      <alignment horizontal="left" vertical="center"/>
      <protection locked="0"/>
    </xf>
    <xf numFmtId="0" fontId="49" fillId="0" borderId="28" xfId="0" applyFont="1" applyBorder="1" applyAlignment="1" applyProtection="1">
      <alignment horizontal="left" vertical="center"/>
      <protection locked="0"/>
    </xf>
    <xf numFmtId="0" fontId="49" fillId="0" borderId="15" xfId="0" applyFont="1" applyBorder="1" applyAlignment="1" applyProtection="1">
      <alignment horizontal="left" vertical="center"/>
      <protection locked="0"/>
    </xf>
    <xf numFmtId="0" fontId="49" fillId="0" borderId="29" xfId="0" applyFont="1" applyBorder="1" applyAlignment="1" applyProtection="1">
      <alignment horizontal="left" vertical="center"/>
      <protection locked="0"/>
    </xf>
    <xf numFmtId="0" fontId="49" fillId="5" borderId="13" xfId="0" applyFont="1" applyFill="1" applyBorder="1" applyAlignment="1">
      <alignment horizontal="center" vertical="center" shrinkToFit="1"/>
    </xf>
    <xf numFmtId="0" fontId="49" fillId="5" borderId="6" xfId="0" applyFont="1" applyFill="1" applyBorder="1" applyAlignment="1">
      <alignment horizontal="center" vertical="center" shrinkToFit="1"/>
    </xf>
    <xf numFmtId="0" fontId="49" fillId="5" borderId="39" xfId="0" applyFont="1" applyFill="1" applyBorder="1" applyAlignment="1">
      <alignment horizontal="center" vertical="center" shrinkToFit="1"/>
    </xf>
    <xf numFmtId="0" fontId="49" fillId="5" borderId="80" xfId="0" applyFont="1" applyFill="1" applyBorder="1" applyAlignment="1">
      <alignment horizontal="left" vertical="center" shrinkToFit="1"/>
    </xf>
    <xf numFmtId="0" fontId="49" fillId="5" borderId="4" xfId="0" applyFont="1" applyFill="1" applyBorder="1" applyAlignment="1">
      <alignment horizontal="left" vertical="center" shrinkToFit="1"/>
    </xf>
    <xf numFmtId="0" fontId="49" fillId="5" borderId="8" xfId="0" applyFont="1" applyFill="1" applyBorder="1" applyAlignment="1">
      <alignment horizontal="left" vertical="center" shrinkToFit="1"/>
    </xf>
    <xf numFmtId="0" fontId="49" fillId="5" borderId="13" xfId="0" applyFont="1" applyFill="1" applyBorder="1" applyAlignment="1">
      <alignment horizontal="left" vertical="center"/>
    </xf>
    <xf numFmtId="0" fontId="49" fillId="5" borderId="6" xfId="0" applyFont="1" applyFill="1" applyBorder="1" applyAlignment="1">
      <alignment horizontal="left" vertical="center"/>
    </xf>
    <xf numFmtId="0" fontId="49" fillId="5" borderId="12" xfId="0" applyFont="1" applyFill="1" applyBorder="1" applyAlignment="1">
      <alignment horizontal="left" vertical="center"/>
    </xf>
    <xf numFmtId="0" fontId="49" fillId="5" borderId="80" xfId="0" applyFont="1" applyFill="1" applyBorder="1" applyAlignment="1">
      <alignment horizontal="left" vertical="center"/>
    </xf>
    <xf numFmtId="0" fontId="49" fillId="5" borderId="4" xfId="0" applyFont="1" applyFill="1" applyBorder="1" applyAlignment="1">
      <alignment horizontal="left" vertical="center"/>
    </xf>
    <xf numFmtId="0" fontId="49" fillId="5" borderId="8" xfId="0" applyFont="1" applyFill="1" applyBorder="1" applyAlignment="1">
      <alignment horizontal="left" vertical="center"/>
    </xf>
    <xf numFmtId="176" fontId="34" fillId="8" borderId="28" xfId="0" applyNumberFormat="1" applyFont="1" applyFill="1" applyBorder="1" applyAlignment="1">
      <alignment horizontal="center" vertical="center"/>
    </xf>
    <xf numFmtId="176" fontId="34" fillId="8" borderId="15" xfId="0" applyNumberFormat="1" applyFont="1" applyFill="1" applyBorder="1" applyAlignment="1">
      <alignment horizontal="center" vertical="center"/>
    </xf>
    <xf numFmtId="176" fontId="34" fillId="8" borderId="24" xfId="0" applyNumberFormat="1" applyFont="1" applyFill="1" applyBorder="1" applyAlignment="1">
      <alignment horizontal="center" vertical="center"/>
    </xf>
    <xf numFmtId="0" fontId="32" fillId="8" borderId="29" xfId="0" applyFont="1" applyFill="1" applyBorder="1" applyAlignment="1" applyProtection="1">
      <alignment horizontal="left" vertical="center"/>
      <protection locked="0"/>
    </xf>
    <xf numFmtId="0" fontId="49" fillId="0" borderId="28" xfId="0" applyFont="1" applyBorder="1" applyAlignment="1">
      <alignment horizontal="left" vertical="center"/>
    </xf>
    <xf numFmtId="0" fontId="49" fillId="0" borderId="15" xfId="0" applyFont="1" applyBorder="1" applyAlignment="1">
      <alignment horizontal="left" vertical="center"/>
    </xf>
    <xf numFmtId="0" fontId="49" fillId="0" borderId="29" xfId="0" applyFont="1" applyBorder="1" applyAlignment="1">
      <alignment horizontal="left" vertical="center"/>
    </xf>
    <xf numFmtId="0" fontId="49" fillId="0" borderId="28" xfId="0" applyFont="1" applyBorder="1" applyAlignment="1">
      <alignment horizontal="center" vertical="center"/>
    </xf>
    <xf numFmtId="0" fontId="49" fillId="0" borderId="15" xfId="0" applyFont="1" applyBorder="1" applyAlignment="1">
      <alignment horizontal="center" vertical="center"/>
    </xf>
    <xf numFmtId="0" fontId="49" fillId="0" borderId="29" xfId="0" applyFont="1" applyBorder="1" applyAlignment="1">
      <alignment horizontal="center" vertical="center"/>
    </xf>
    <xf numFmtId="0" fontId="27" fillId="0" borderId="102" xfId="0" applyFont="1" applyBorder="1" applyAlignment="1" applyProtection="1">
      <alignment horizontal="center" vertical="center"/>
      <protection locked="0"/>
    </xf>
    <xf numFmtId="0" fontId="27" fillId="0" borderId="15" xfId="0" applyFont="1" applyBorder="1" applyAlignment="1" applyProtection="1">
      <alignment horizontal="center" vertical="center"/>
      <protection locked="0"/>
    </xf>
    <xf numFmtId="0" fontId="27" fillId="0" borderId="24" xfId="0" applyFont="1" applyBorder="1" applyAlignment="1" applyProtection="1">
      <alignment horizontal="center" vertical="center"/>
      <protection locked="0"/>
    </xf>
    <xf numFmtId="0" fontId="23" fillId="0" borderId="102" xfId="0" applyFont="1" applyBorder="1" applyAlignment="1" applyProtection="1">
      <alignment horizontal="center" vertical="center"/>
      <protection locked="0"/>
    </xf>
    <xf numFmtId="0" fontId="23" fillId="0" borderId="24" xfId="0" applyFont="1" applyBorder="1" applyAlignment="1" applyProtection="1">
      <alignment horizontal="center" vertical="center"/>
      <protection locked="0"/>
    </xf>
    <xf numFmtId="0" fontId="28" fillId="0" borderId="102" xfId="0" applyFont="1" applyBorder="1" applyAlignment="1" applyProtection="1">
      <alignment horizontal="center" vertical="center"/>
      <protection locked="0"/>
    </xf>
    <xf numFmtId="0" fontId="28" fillId="0" borderId="29" xfId="0" applyFont="1" applyBorder="1" applyAlignment="1" applyProtection="1">
      <alignment horizontal="center" vertical="center"/>
      <protection locked="0"/>
    </xf>
    <xf numFmtId="0" fontId="32" fillId="40" borderId="9" xfId="0" applyFont="1" applyFill="1" applyBorder="1" applyAlignment="1">
      <alignment horizontal="center" vertical="center" shrinkToFit="1"/>
    </xf>
    <xf numFmtId="0" fontId="32" fillId="40" borderId="2" xfId="0" applyFont="1" applyFill="1" applyBorder="1" applyAlignment="1">
      <alignment horizontal="center" vertical="center" shrinkToFit="1"/>
    </xf>
    <xf numFmtId="0" fontId="32" fillId="40" borderId="3" xfId="0" applyFont="1" applyFill="1" applyBorder="1" applyAlignment="1">
      <alignment horizontal="center" vertical="center" shrinkToFit="1"/>
    </xf>
    <xf numFmtId="0" fontId="32" fillId="40" borderId="9" xfId="0" applyFont="1" applyFill="1" applyBorder="1" applyAlignment="1">
      <alignment horizontal="center" vertical="center"/>
    </xf>
    <xf numFmtId="0" fontId="32" fillId="40" borderId="2" xfId="0" applyFont="1" applyFill="1" applyBorder="1" applyAlignment="1">
      <alignment horizontal="center" vertical="center"/>
    </xf>
    <xf numFmtId="0" fontId="32" fillId="40" borderId="3" xfId="0" applyFont="1" applyFill="1" applyBorder="1" applyAlignment="1">
      <alignment horizontal="center" vertical="center"/>
    </xf>
    <xf numFmtId="0" fontId="32" fillId="40" borderId="11" xfId="0" applyFont="1" applyFill="1" applyBorder="1" applyAlignment="1">
      <alignment horizontal="left" vertical="center"/>
    </xf>
    <xf numFmtId="0" fontId="32" fillId="0" borderId="4" xfId="0" applyFont="1" applyBorder="1" applyAlignment="1">
      <alignment vertical="center"/>
    </xf>
    <xf numFmtId="0" fontId="32" fillId="0" borderId="8" xfId="0" applyFont="1" applyBorder="1" applyAlignment="1">
      <alignment vertical="center"/>
    </xf>
    <xf numFmtId="0" fontId="32" fillId="0" borderId="1" xfId="0" applyFont="1" applyBorder="1" applyAlignment="1">
      <alignment horizontal="center" vertical="center"/>
    </xf>
    <xf numFmtId="0" fontId="32" fillId="0" borderId="1" xfId="0" applyFont="1" applyBorder="1" applyAlignment="1">
      <alignment vertical="center" shrinkToFit="1"/>
    </xf>
    <xf numFmtId="0" fontId="32" fillId="0" borderId="1" xfId="0" applyFont="1" applyBorder="1" applyAlignment="1">
      <alignment horizontal="center" vertical="center" shrinkToFit="1"/>
    </xf>
    <xf numFmtId="0" fontId="32" fillId="0" borderId="5" xfId="0" applyFont="1" applyBorder="1" applyAlignment="1">
      <alignment vertical="center" shrinkToFit="1"/>
    </xf>
    <xf numFmtId="176" fontId="32" fillId="0" borderId="11" xfId="0" applyNumberFormat="1" applyFont="1" applyBorder="1" applyAlignment="1" applyProtection="1">
      <alignment horizontal="center" vertical="center" shrinkToFit="1"/>
      <protection locked="0"/>
    </xf>
    <xf numFmtId="176" fontId="32" fillId="0" borderId="4" xfId="0" applyNumberFormat="1" applyFont="1" applyBorder="1" applyAlignment="1" applyProtection="1">
      <alignment horizontal="center" vertical="center" shrinkToFit="1"/>
      <protection locked="0"/>
    </xf>
    <xf numFmtId="176" fontId="32" fillId="0" borderId="8" xfId="0" applyNumberFormat="1" applyFont="1" applyBorder="1" applyAlignment="1" applyProtection="1">
      <alignment horizontal="center" vertical="center" shrinkToFit="1"/>
      <protection locked="0"/>
    </xf>
    <xf numFmtId="0" fontId="32" fillId="0" borderId="12" xfId="0" applyFont="1" applyBorder="1" applyAlignment="1" applyProtection="1">
      <alignment horizontal="left" vertical="center" shrinkToFit="1"/>
      <protection locked="0"/>
    </xf>
    <xf numFmtId="0" fontId="32" fillId="0" borderId="11" xfId="0" applyFont="1" applyBorder="1" applyAlignment="1" applyProtection="1">
      <alignment horizontal="center" vertical="center"/>
      <protection locked="0"/>
    </xf>
    <xf numFmtId="0" fontId="32" fillId="0" borderId="8" xfId="0" applyFont="1" applyBorder="1" applyAlignment="1" applyProtection="1">
      <alignment horizontal="center" vertical="center"/>
      <protection locked="0"/>
    </xf>
    <xf numFmtId="0" fontId="32" fillId="0" borderId="11" xfId="0" applyFont="1" applyBorder="1" applyAlignment="1">
      <alignment horizontal="center" vertical="center" shrinkToFit="1"/>
    </xf>
    <xf numFmtId="0" fontId="32" fillId="0" borderId="4" xfId="0" applyFont="1" applyBorder="1" applyAlignment="1">
      <alignment horizontal="center" vertical="center" shrinkToFit="1"/>
    </xf>
    <xf numFmtId="0" fontId="32" fillId="0" borderId="6" xfId="0" applyFont="1" applyBorder="1" applyAlignment="1">
      <alignment vertical="center"/>
    </xf>
    <xf numFmtId="0" fontId="32" fillId="0" borderId="12" xfId="0" applyFont="1" applyBorder="1" applyAlignment="1">
      <alignment vertical="center"/>
    </xf>
    <xf numFmtId="0" fontId="32" fillId="0" borderId="28" xfId="0" applyFont="1" applyBorder="1" applyAlignment="1">
      <alignment horizontal="center" vertical="center"/>
    </xf>
    <xf numFmtId="0" fontId="32" fillId="0" borderId="15" xfId="0" applyFont="1" applyBorder="1" applyAlignment="1">
      <alignment horizontal="center" vertical="center"/>
    </xf>
    <xf numFmtId="0" fontId="32" fillId="0" borderId="15" xfId="0" applyFont="1" applyBorder="1" applyAlignment="1">
      <alignment vertical="center" shrinkToFit="1"/>
    </xf>
    <xf numFmtId="0" fontId="32" fillId="0" borderId="24" xfId="0" applyFont="1" applyBorder="1" applyAlignment="1">
      <alignment vertical="center" shrinkToFit="1"/>
    </xf>
    <xf numFmtId="0" fontId="32" fillId="0" borderId="29" xfId="0" applyFont="1" applyBorder="1" applyAlignment="1">
      <alignment vertical="center" shrinkToFit="1"/>
    </xf>
    <xf numFmtId="0" fontId="32" fillId="0" borderId="13" xfId="0" applyFont="1" applyBorder="1" applyAlignment="1">
      <alignment horizontal="center" vertical="center" shrinkToFit="1"/>
    </xf>
    <xf numFmtId="0" fontId="32" fillId="0" borderId="6" xfId="0" applyFont="1" applyBorder="1" applyAlignment="1">
      <alignment horizontal="center" vertical="center" shrinkToFit="1"/>
    </xf>
    <xf numFmtId="0" fontId="32" fillId="0" borderId="39" xfId="0" applyFont="1" applyBorder="1" applyAlignment="1">
      <alignment vertical="center"/>
    </xf>
    <xf numFmtId="0" fontId="32" fillId="0" borderId="56" xfId="0" applyFont="1" applyBorder="1" applyAlignment="1">
      <alignment horizontal="center" vertical="center" shrinkToFit="1"/>
    </xf>
    <xf numFmtId="0" fontId="28" fillId="0" borderId="11" xfId="0" applyFont="1" applyBorder="1" applyAlignment="1" applyProtection="1">
      <alignment horizontal="center" vertical="center" shrinkToFit="1"/>
      <protection locked="0"/>
    </xf>
    <xf numFmtId="0" fontId="28" fillId="0" borderId="4" xfId="0" applyFont="1" applyBorder="1" applyAlignment="1" applyProtection="1">
      <alignment horizontal="center" vertical="center" shrinkToFit="1"/>
      <protection locked="0"/>
    </xf>
    <xf numFmtId="0" fontId="28" fillId="0" borderId="8" xfId="0" applyFont="1" applyBorder="1" applyAlignment="1" applyProtection="1">
      <alignment horizontal="center" vertical="center" shrinkToFit="1"/>
      <protection locked="0"/>
    </xf>
    <xf numFmtId="176" fontId="27" fillId="0" borderId="4" xfId="0" applyNumberFormat="1" applyFont="1" applyBorder="1" applyAlignment="1" applyProtection="1">
      <alignment horizontal="center" vertical="center" shrinkToFit="1"/>
      <protection locked="0"/>
    </xf>
    <xf numFmtId="176" fontId="27" fillId="0" borderId="8" xfId="0" applyNumberFormat="1" applyFont="1" applyBorder="1" applyAlignment="1" applyProtection="1">
      <alignment horizontal="center" vertical="center" shrinkToFit="1"/>
      <protection locked="0"/>
    </xf>
    <xf numFmtId="176" fontId="27" fillId="0" borderId="11" xfId="0" applyNumberFormat="1" applyFont="1" applyBorder="1" applyAlignment="1" applyProtection="1">
      <alignment horizontal="left" vertical="center"/>
      <protection locked="0"/>
    </xf>
    <xf numFmtId="176" fontId="27" fillId="0" borderId="4" xfId="0" applyNumberFormat="1" applyFont="1" applyBorder="1" applyAlignment="1" applyProtection="1">
      <alignment horizontal="left" vertical="center"/>
      <protection locked="0"/>
    </xf>
    <xf numFmtId="176" fontId="27" fillId="0" borderId="8" xfId="0" applyNumberFormat="1" applyFont="1" applyBorder="1" applyAlignment="1" applyProtection="1">
      <alignment horizontal="left" vertical="center"/>
      <protection locked="0"/>
    </xf>
    <xf numFmtId="176" fontId="32" fillId="0" borderId="11" xfId="0" applyNumberFormat="1" applyFont="1" applyBorder="1" applyAlignment="1" applyProtection="1">
      <alignment horizontal="left" vertical="center" shrinkToFit="1"/>
      <protection locked="0"/>
    </xf>
    <xf numFmtId="176" fontId="32" fillId="0" borderId="4" xfId="0" applyNumberFormat="1" applyFont="1" applyBorder="1" applyAlignment="1" applyProtection="1">
      <alignment horizontal="left" vertical="center" shrinkToFit="1"/>
      <protection locked="0"/>
    </xf>
    <xf numFmtId="176" fontId="32" fillId="0" borderId="8" xfId="0" applyNumberFormat="1" applyFont="1" applyBorder="1" applyAlignment="1" applyProtection="1">
      <alignment horizontal="left" vertical="center" shrinkToFit="1"/>
      <protection locked="0"/>
    </xf>
    <xf numFmtId="0" fontId="28" fillId="0" borderId="31" xfId="0" applyFont="1" applyBorder="1" applyAlignment="1" applyProtection="1">
      <alignment horizontal="left" vertical="top" wrapText="1"/>
      <protection locked="0"/>
    </xf>
    <xf numFmtId="0" fontId="28" fillId="0" borderId="26" xfId="0" applyFont="1" applyBorder="1" applyAlignment="1" applyProtection="1">
      <alignment horizontal="left" vertical="top" wrapText="1"/>
      <protection locked="0"/>
    </xf>
    <xf numFmtId="0" fontId="28" fillId="0" borderId="32" xfId="0" applyFont="1" applyBorder="1" applyAlignment="1" applyProtection="1">
      <alignment horizontal="left" vertical="top" wrapText="1"/>
      <protection locked="0"/>
    </xf>
    <xf numFmtId="0" fontId="28" fillId="0" borderId="33" xfId="0" applyFont="1" applyBorder="1" applyAlignment="1" applyProtection="1">
      <alignment horizontal="left" vertical="top" wrapText="1"/>
      <protection locked="0"/>
    </xf>
    <xf numFmtId="0" fontId="28" fillId="0" borderId="0" xfId="0" applyFont="1" applyAlignment="1" applyProtection="1">
      <alignment horizontal="left" vertical="top" wrapText="1"/>
      <protection locked="0"/>
    </xf>
    <xf numFmtId="0" fontId="28" fillId="0" borderId="18" xfId="0" applyFont="1" applyBorder="1" applyAlignment="1" applyProtection="1">
      <alignment horizontal="left" vertical="top" wrapText="1"/>
      <protection locked="0"/>
    </xf>
    <xf numFmtId="0" fontId="28" fillId="0" borderId="27" xfId="0" applyFont="1" applyBorder="1" applyAlignment="1" applyProtection="1">
      <alignment horizontal="left" vertical="top" wrapText="1"/>
      <protection locked="0"/>
    </xf>
    <xf numFmtId="0" fontId="28" fillId="0" borderId="22" xfId="0" applyFont="1" applyBorder="1" applyAlignment="1" applyProtection="1">
      <alignment horizontal="left" vertical="top" wrapText="1"/>
      <protection locked="0"/>
    </xf>
    <xf numFmtId="0" fontId="28" fillId="0" borderId="23" xfId="0" applyFont="1" applyBorder="1" applyAlignment="1" applyProtection="1">
      <alignment horizontal="left" vertical="top" wrapText="1"/>
      <protection locked="0"/>
    </xf>
    <xf numFmtId="0" fontId="39" fillId="2" borderId="30" xfId="0" applyFont="1" applyFill="1" applyBorder="1" applyAlignment="1">
      <alignment horizontal="left" vertical="center"/>
    </xf>
    <xf numFmtId="0" fontId="28" fillId="0" borderId="0" xfId="0" applyFont="1" applyAlignment="1">
      <alignment horizontal="left" vertical="center" wrapText="1"/>
    </xf>
    <xf numFmtId="0" fontId="43" fillId="5" borderId="11" xfId="0" applyFont="1" applyFill="1" applyBorder="1" applyAlignment="1">
      <alignment horizontal="right" vertical="center"/>
    </xf>
    <xf numFmtId="0" fontId="43" fillId="5" borderId="4" xfId="0" applyFont="1" applyFill="1" applyBorder="1" applyAlignment="1">
      <alignment horizontal="right" vertical="center"/>
    </xf>
    <xf numFmtId="0" fontId="43" fillId="5" borderId="8" xfId="0" applyFont="1" applyFill="1" applyBorder="1" applyAlignment="1">
      <alignment horizontal="right" vertical="center"/>
    </xf>
    <xf numFmtId="0" fontId="21" fillId="8" borderId="28" xfId="0" applyFont="1" applyFill="1" applyBorder="1" applyAlignment="1" applyProtection="1">
      <alignment horizontal="left" vertical="center" shrinkToFit="1"/>
      <protection locked="0"/>
    </xf>
    <xf numFmtId="0" fontId="21" fillId="8" borderId="15" xfId="0" applyFont="1" applyFill="1" applyBorder="1" applyAlignment="1" applyProtection="1">
      <alignment horizontal="left" vertical="center" shrinkToFit="1"/>
      <protection locked="0"/>
    </xf>
    <xf numFmtId="0" fontId="21" fillId="8" borderId="29" xfId="0" applyFont="1" applyFill="1" applyBorder="1" applyAlignment="1" applyProtection="1">
      <alignment horizontal="left" vertical="center" shrinkToFit="1"/>
      <protection locked="0"/>
    </xf>
    <xf numFmtId="0" fontId="21" fillId="8" borderId="11" xfId="0" applyFont="1" applyFill="1" applyBorder="1" applyAlignment="1" applyProtection="1">
      <alignment horizontal="center" vertical="center" wrapText="1"/>
      <protection locked="0"/>
    </xf>
    <xf numFmtId="0" fontId="21" fillId="8" borderId="4" xfId="0" applyFont="1" applyFill="1" applyBorder="1" applyAlignment="1" applyProtection="1">
      <alignment horizontal="center" vertical="center" wrapText="1"/>
      <protection locked="0"/>
    </xf>
    <xf numFmtId="0" fontId="21" fillId="8" borderId="8" xfId="0" applyFont="1" applyFill="1" applyBorder="1" applyAlignment="1" applyProtection="1">
      <alignment horizontal="center" vertical="center" wrapText="1"/>
      <protection locked="0"/>
    </xf>
    <xf numFmtId="0" fontId="21" fillId="8" borderId="16" xfId="0" applyFont="1" applyFill="1" applyBorder="1" applyAlignment="1" applyProtection="1">
      <alignment horizontal="center" vertical="center" wrapText="1"/>
      <protection locked="0"/>
    </xf>
    <xf numFmtId="0" fontId="21" fillId="8" borderId="1" xfId="0" applyFont="1" applyFill="1" applyBorder="1" applyAlignment="1" applyProtection="1">
      <alignment horizontal="center" vertical="center" wrapText="1"/>
      <protection locked="0"/>
    </xf>
    <xf numFmtId="0" fontId="21" fillId="8" borderId="5" xfId="0" applyFont="1" applyFill="1" applyBorder="1" applyAlignment="1" applyProtection="1">
      <alignment horizontal="center" vertical="center" wrapText="1"/>
      <protection locked="0"/>
    </xf>
    <xf numFmtId="0" fontId="21" fillId="8" borderId="25" xfId="0" applyFont="1" applyFill="1" applyBorder="1" applyAlignment="1" applyProtection="1">
      <alignment horizontal="left" vertical="center" shrinkToFit="1"/>
      <protection locked="0"/>
    </xf>
    <xf numFmtId="0" fontId="21" fillId="8" borderId="26" xfId="0" applyFont="1" applyFill="1" applyBorder="1" applyAlignment="1" applyProtection="1">
      <alignment horizontal="left" vertical="center" shrinkToFit="1"/>
      <protection locked="0"/>
    </xf>
    <xf numFmtId="0" fontId="21" fillId="8" borderId="35" xfId="0" applyFont="1" applyFill="1" applyBorder="1" applyAlignment="1" applyProtection="1">
      <alignment horizontal="left" vertical="center" shrinkToFit="1"/>
      <protection locked="0"/>
    </xf>
    <xf numFmtId="0" fontId="21" fillId="8" borderId="16" xfId="0" applyFont="1" applyFill="1" applyBorder="1" applyAlignment="1" applyProtection="1">
      <alignment horizontal="left" vertical="center" shrinkToFit="1"/>
      <protection locked="0"/>
    </xf>
    <xf numFmtId="0" fontId="21" fillId="8" borderId="1" xfId="0" applyFont="1" applyFill="1" applyBorder="1" applyAlignment="1" applyProtection="1">
      <alignment horizontal="left" vertical="center" shrinkToFit="1"/>
      <protection locked="0"/>
    </xf>
    <xf numFmtId="0" fontId="21" fillId="8" borderId="5" xfId="0" applyFont="1" applyFill="1" applyBorder="1" applyAlignment="1" applyProtection="1">
      <alignment horizontal="left" vertical="center" shrinkToFit="1"/>
      <protection locked="0"/>
    </xf>
    <xf numFmtId="49" fontId="21" fillId="8" borderId="9" xfId="0" applyNumberFormat="1" applyFont="1" applyFill="1" applyBorder="1" applyAlignment="1" applyProtection="1">
      <alignment horizontal="center" vertical="center" wrapText="1"/>
      <protection locked="0"/>
    </xf>
    <xf numFmtId="49" fontId="21" fillId="8" borderId="2" xfId="0" applyNumberFormat="1" applyFont="1" applyFill="1" applyBorder="1" applyAlignment="1" applyProtection="1">
      <alignment horizontal="center" vertical="center" wrapText="1"/>
      <protection locked="0"/>
    </xf>
    <xf numFmtId="49" fontId="21" fillId="8" borderId="3" xfId="0" applyNumberFormat="1" applyFont="1" applyFill="1" applyBorder="1" applyAlignment="1" applyProtection="1">
      <alignment horizontal="center" vertical="center" wrapText="1"/>
      <protection locked="0"/>
    </xf>
    <xf numFmtId="0" fontId="34" fillId="5" borderId="9" xfId="0" applyFont="1" applyFill="1" applyBorder="1" applyAlignment="1">
      <alignment horizontal="left" vertical="center" wrapText="1"/>
    </xf>
    <xf numFmtId="0" fontId="34" fillId="5" borderId="2" xfId="0" applyFont="1" applyFill="1" applyBorder="1" applyAlignment="1">
      <alignment horizontal="left" vertical="center" wrapText="1"/>
    </xf>
    <xf numFmtId="0" fontId="34" fillId="5" borderId="3" xfId="0" applyFont="1" applyFill="1" applyBorder="1" applyAlignment="1">
      <alignment horizontal="left" vertical="center" wrapText="1"/>
    </xf>
    <xf numFmtId="0" fontId="21" fillId="0" borderId="3" xfId="0" applyFont="1" applyBorder="1" applyAlignment="1">
      <alignment horizontal="left" vertical="center" shrinkToFit="1"/>
    </xf>
    <xf numFmtId="0" fontId="32" fillId="2" borderId="0" xfId="0" applyFont="1" applyFill="1" applyAlignment="1">
      <alignment horizontal="left" vertical="top" wrapText="1"/>
    </xf>
    <xf numFmtId="0" fontId="32" fillId="2" borderId="0" xfId="0" applyFont="1" applyFill="1" applyAlignment="1">
      <alignment horizontal="left" vertical="top"/>
    </xf>
    <xf numFmtId="0" fontId="21" fillId="8" borderId="11" xfId="0" applyFont="1" applyFill="1" applyBorder="1" applyAlignment="1" applyProtection="1">
      <alignment horizontal="left" vertical="center"/>
      <protection locked="0"/>
    </xf>
    <xf numFmtId="0" fontId="21" fillId="8" borderId="4" xfId="0" applyFont="1" applyFill="1" applyBorder="1" applyAlignment="1" applyProtection="1">
      <alignment horizontal="left" vertical="center"/>
      <protection locked="0"/>
    </xf>
    <xf numFmtId="0" fontId="21" fillId="8" borderId="8" xfId="0" applyFont="1" applyFill="1" applyBorder="1" applyAlignment="1" applyProtection="1">
      <alignment horizontal="left" vertical="center"/>
      <protection locked="0"/>
    </xf>
    <xf numFmtId="0" fontId="21" fillId="8" borderId="66" xfId="0" applyFont="1" applyFill="1" applyBorder="1" applyAlignment="1" applyProtection="1">
      <alignment horizontal="center" vertical="center"/>
      <protection locked="0"/>
    </xf>
    <xf numFmtId="0" fontId="21" fillId="8" borderId="82" xfId="0" applyFont="1" applyFill="1" applyBorder="1" applyAlignment="1" applyProtection="1">
      <alignment horizontal="center" vertical="center"/>
      <protection locked="0"/>
    </xf>
    <xf numFmtId="0" fontId="21" fillId="0" borderId="28" xfId="0" applyFont="1" applyBorder="1" applyAlignment="1" applyProtection="1">
      <alignment horizontal="left" vertical="center" shrinkToFit="1"/>
      <protection locked="0"/>
    </xf>
    <xf numFmtId="0" fontId="21" fillId="0" borderId="15" xfId="0" applyFont="1" applyBorder="1" applyAlignment="1" applyProtection="1">
      <alignment horizontal="left" vertical="center" shrinkToFit="1"/>
      <protection locked="0"/>
    </xf>
    <xf numFmtId="0" fontId="21" fillId="0" borderId="29" xfId="0" applyFont="1" applyBorder="1" applyAlignment="1" applyProtection="1">
      <alignment horizontal="left" vertical="center" shrinkToFit="1"/>
      <protection locked="0"/>
    </xf>
    <xf numFmtId="0" fontId="21" fillId="0" borderId="11" xfId="0" applyFont="1" applyBorder="1" applyAlignment="1" applyProtection="1">
      <alignment horizontal="center" vertical="center" wrapText="1"/>
      <protection locked="0"/>
    </xf>
    <xf numFmtId="0" fontId="21" fillId="0" borderId="4" xfId="0" applyFont="1" applyBorder="1" applyAlignment="1" applyProtection="1">
      <alignment horizontal="center" vertical="center" wrapText="1"/>
      <protection locked="0"/>
    </xf>
    <xf numFmtId="0" fontId="21" fillId="0" borderId="8" xfId="0" applyFont="1" applyBorder="1" applyAlignment="1" applyProtection="1">
      <alignment horizontal="center" vertical="center" wrapText="1"/>
      <protection locked="0"/>
    </xf>
    <xf numFmtId="0" fontId="21" fillId="0" borderId="16" xfId="0" applyFont="1" applyBorder="1" applyAlignment="1" applyProtection="1">
      <alignment horizontal="center" vertical="center" wrapText="1"/>
      <protection locked="0"/>
    </xf>
    <xf numFmtId="0" fontId="21" fillId="0" borderId="1" xfId="0" applyFont="1" applyBorder="1" applyAlignment="1" applyProtection="1">
      <alignment horizontal="center" vertical="center" wrapText="1"/>
      <protection locked="0"/>
    </xf>
    <xf numFmtId="0" fontId="21" fillId="0" borderId="5" xfId="0" applyFont="1" applyBorder="1" applyAlignment="1" applyProtection="1">
      <alignment horizontal="center" vertical="center" wrapText="1"/>
      <protection locked="0"/>
    </xf>
    <xf numFmtId="0" fontId="21" fillId="0" borderId="25" xfId="0" applyFont="1" applyBorder="1" applyAlignment="1" applyProtection="1">
      <alignment horizontal="left" vertical="center" shrinkToFit="1"/>
      <protection locked="0"/>
    </xf>
    <xf numFmtId="0" fontId="21" fillId="0" borderId="26" xfId="0" applyFont="1" applyBorder="1" applyAlignment="1" applyProtection="1">
      <alignment horizontal="left" vertical="center" shrinkToFit="1"/>
      <protection locked="0"/>
    </xf>
    <xf numFmtId="0" fontId="21" fillId="0" borderId="35" xfId="0" applyFont="1" applyBorder="1" applyAlignment="1" applyProtection="1">
      <alignment horizontal="left" vertical="center" shrinkToFit="1"/>
      <protection locked="0"/>
    </xf>
    <xf numFmtId="0" fontId="21" fillId="0" borderId="16" xfId="0" applyFont="1" applyBorder="1" applyAlignment="1" applyProtection="1">
      <alignment horizontal="left" vertical="center" shrinkToFit="1"/>
      <protection locked="0"/>
    </xf>
    <xf numFmtId="0" fontId="21" fillId="0" borderId="1" xfId="0" applyFont="1" applyBorder="1" applyAlignment="1" applyProtection="1">
      <alignment horizontal="left" vertical="center" shrinkToFit="1"/>
      <protection locked="0"/>
    </xf>
    <xf numFmtId="0" fontId="21" fillId="0" borderId="5" xfId="0" applyFont="1" applyBorder="1" applyAlignment="1" applyProtection="1">
      <alignment horizontal="left" vertical="center" shrinkToFit="1"/>
      <protection locked="0"/>
    </xf>
    <xf numFmtId="49" fontId="21" fillId="0" borderId="9" xfId="0" applyNumberFormat="1" applyFont="1" applyBorder="1" applyAlignment="1" applyProtection="1">
      <alignment horizontal="center" vertical="center" wrapText="1"/>
      <protection locked="0"/>
    </xf>
    <xf numFmtId="49" fontId="21" fillId="0" borderId="2" xfId="0" applyNumberFormat="1" applyFont="1" applyBorder="1" applyAlignment="1" applyProtection="1">
      <alignment horizontal="center" vertical="center" wrapText="1"/>
      <protection locked="0"/>
    </xf>
    <xf numFmtId="49" fontId="21" fillId="0" borderId="3" xfId="0" applyNumberFormat="1" applyFont="1" applyBorder="1" applyAlignment="1" applyProtection="1">
      <alignment horizontal="center" vertical="center" wrapText="1"/>
      <protection locked="0"/>
    </xf>
    <xf numFmtId="0" fontId="21" fillId="0" borderId="11" xfId="0" applyFont="1" applyBorder="1" applyAlignment="1" applyProtection="1">
      <alignment horizontal="left" vertical="center"/>
      <protection locked="0"/>
    </xf>
    <xf numFmtId="0" fontId="21" fillId="0" borderId="4" xfId="0" applyFont="1" applyBorder="1" applyAlignment="1" applyProtection="1">
      <alignment horizontal="left" vertical="center"/>
      <protection locked="0"/>
    </xf>
    <xf numFmtId="0" fontId="21" fillId="0" borderId="8" xfId="0" applyFont="1" applyBorder="1" applyAlignment="1" applyProtection="1">
      <alignment horizontal="left" vertical="center"/>
      <protection locked="0"/>
    </xf>
    <xf numFmtId="0" fontId="21" fillId="0" borderId="66" xfId="0" applyFont="1" applyBorder="1" applyAlignment="1" applyProtection="1">
      <alignment horizontal="center" vertical="center"/>
      <protection locked="0"/>
    </xf>
    <xf numFmtId="0" fontId="21" fillId="0" borderId="82" xfId="0" applyFont="1" applyBorder="1" applyAlignment="1" applyProtection="1">
      <alignment horizontal="center" vertical="center"/>
      <protection locked="0"/>
    </xf>
    <xf numFmtId="0" fontId="21" fillId="8" borderId="83" xfId="0" applyFont="1" applyFill="1" applyBorder="1" applyAlignment="1" applyProtection="1">
      <alignment horizontal="center" vertical="center"/>
      <protection locked="0"/>
    </xf>
    <xf numFmtId="0" fontId="21" fillId="0" borderId="83" xfId="0" applyFont="1" applyBorder="1" applyAlignment="1" applyProtection="1">
      <alignment horizontal="center" vertical="center"/>
      <protection locked="0"/>
    </xf>
    <xf numFmtId="0" fontId="21" fillId="0" borderId="87" xfId="0" applyFont="1" applyBorder="1" applyAlignment="1" applyProtection="1">
      <alignment horizontal="center" vertical="center"/>
      <protection locked="0"/>
    </xf>
    <xf numFmtId="0" fontId="21" fillId="0" borderId="88" xfId="0" applyFont="1" applyBorder="1" applyAlignment="1" applyProtection="1">
      <alignment horizontal="center" vertical="center"/>
      <protection locked="0"/>
    </xf>
    <xf numFmtId="0" fontId="32" fillId="5" borderId="16" xfId="0" applyFont="1" applyFill="1" applyBorder="1" applyAlignment="1">
      <alignment horizontal="left" vertical="center"/>
    </xf>
    <xf numFmtId="0" fontId="32" fillId="5" borderId="1" xfId="0" applyFont="1" applyFill="1" applyBorder="1" applyAlignment="1">
      <alignment horizontal="left" vertical="center"/>
    </xf>
    <xf numFmtId="0" fontId="32" fillId="5" borderId="5" xfId="0" applyFont="1" applyFill="1" applyBorder="1" applyAlignment="1">
      <alignment horizontal="left" vertical="center"/>
    </xf>
    <xf numFmtId="0" fontId="21" fillId="0" borderId="3" xfId="0" applyFont="1" applyBorder="1" applyAlignment="1" applyProtection="1">
      <alignment horizontal="left" vertical="center"/>
      <protection locked="0"/>
    </xf>
    <xf numFmtId="0" fontId="21" fillId="0" borderId="54" xfId="0" applyFont="1" applyBorder="1" applyAlignment="1" applyProtection="1">
      <alignment horizontal="center" vertical="center"/>
      <protection locked="0"/>
    </xf>
    <xf numFmtId="0" fontId="28" fillId="7" borderId="71" xfId="0" applyFont="1" applyFill="1" applyBorder="1" applyAlignment="1">
      <alignment horizontal="center" vertical="center" wrapText="1"/>
    </xf>
    <xf numFmtId="0" fontId="28" fillId="7" borderId="72" xfId="0" applyFont="1" applyFill="1" applyBorder="1" applyAlignment="1">
      <alignment horizontal="center" vertical="center" wrapText="1"/>
    </xf>
    <xf numFmtId="0" fontId="28" fillId="7" borderId="70" xfId="0" applyFont="1" applyFill="1" applyBorder="1" applyAlignment="1">
      <alignment horizontal="center" vertical="center"/>
    </xf>
    <xf numFmtId="0" fontId="28" fillId="7" borderId="73" xfId="0" applyFont="1" applyFill="1" applyBorder="1" applyAlignment="1">
      <alignment horizontal="center" vertical="center"/>
    </xf>
  </cellXfs>
  <cellStyles count="51">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チェック セル" xfId="14" builtinId="23" customBuiltin="1"/>
    <cellStyle name="どちらでもない" xfId="9" builtinId="28" customBuiltin="1"/>
    <cellStyle name="ハイパーリンク" xfId="1" builtinId="8"/>
    <cellStyle name="ハイパーリンク 2" xfId="46" xr:uid="{00000000-0005-0000-0000-00001C000000}"/>
    <cellStyle name="メモ 2" xfId="43" xr:uid="{00000000-0005-0000-0000-00001D000000}"/>
    <cellStyle name="リンク セル" xfId="13" builtinId="24" customBuiltin="1"/>
    <cellStyle name="悪い" xfId="8" builtinId="27" customBuiltin="1"/>
    <cellStyle name="計算" xfId="12" builtinId="22" customBuiltin="1"/>
    <cellStyle name="警告文" xfId="15" builtinId="11" customBuiltin="1"/>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10" xfId="50" xr:uid="{00000000-0005-0000-0000-00002B000000}"/>
    <cellStyle name="標準 2" xfId="42" xr:uid="{00000000-0005-0000-0000-00002C000000}"/>
    <cellStyle name="標準 2 2" xfId="45" xr:uid="{00000000-0005-0000-0000-00002D000000}"/>
    <cellStyle name="標準 3" xfId="44" xr:uid="{00000000-0005-0000-0000-00002E000000}"/>
    <cellStyle name="標準 4" xfId="47" xr:uid="{00000000-0005-0000-0000-00002F000000}"/>
    <cellStyle name="標準 5" xfId="48" xr:uid="{00000000-0005-0000-0000-000030000000}"/>
    <cellStyle name="標準 6" xfId="49" xr:uid="{00000000-0005-0000-0000-000031000000}"/>
    <cellStyle name="良い" xfId="7" builtinId="26" customBuiltin="1"/>
  </cellStyles>
  <dxfs count="30">
    <dxf>
      <font>
        <color theme="0"/>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FFCC"/>
        </patternFill>
      </fill>
    </dxf>
    <dxf>
      <font>
        <color theme="0" tint="-0.24994659260841701"/>
      </font>
      <fill>
        <patternFill>
          <bgColor theme="0" tint="-0.24994659260841701"/>
        </patternFill>
      </fill>
    </dxf>
    <dxf>
      <fill>
        <patternFill>
          <bgColor rgb="FFFFFFCC"/>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rgb="FFFFFFCC"/>
        </patternFill>
      </fill>
    </dxf>
    <dxf>
      <fill>
        <patternFill>
          <bgColor rgb="FFFFFFCC"/>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rgb="FFBFBFBF"/>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FFCC"/>
        </patternFill>
      </fill>
    </dxf>
    <dxf>
      <fill>
        <patternFill patternType="none">
          <bgColor auto="1"/>
        </patternFill>
      </fill>
    </dxf>
  </dxfs>
  <tableStyles count="0" defaultTableStyle="TableStyleMedium2" defaultPivotStyle="PivotStyleLight16"/>
  <colors>
    <mruColors>
      <color rgb="FF0000FF"/>
      <color rgb="FFFFCC66"/>
      <color rgb="FFFFFFCC"/>
      <color rgb="FF002060"/>
      <color rgb="FF0033CC"/>
      <color rgb="FF3333CC"/>
      <color rgb="FF6699FF"/>
      <color rgb="FF3366FF"/>
      <color rgb="FFBFBFB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firstButton="1" fmlaLink="ANS_1"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219075</xdr:colOff>
          <xdr:row>16</xdr:row>
          <xdr:rowOff>9525</xdr:rowOff>
        </xdr:from>
        <xdr:to>
          <xdr:col>8</xdr:col>
          <xdr:colOff>57150</xdr:colOff>
          <xdr:row>16</xdr:row>
          <xdr:rowOff>76200</xdr:rowOff>
        </xdr:to>
        <xdr:sp macro="" textlink="">
          <xdr:nvSpPr>
            <xdr:cNvPr id="1025" name="Group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16</xdr:row>
          <xdr:rowOff>9525</xdr:rowOff>
        </xdr:from>
        <xdr:to>
          <xdr:col>8</xdr:col>
          <xdr:colOff>57150</xdr:colOff>
          <xdr:row>17</xdr:row>
          <xdr:rowOff>9525</xdr:rowOff>
        </xdr:to>
        <xdr:sp macro="" textlink="">
          <xdr:nvSpPr>
            <xdr:cNvPr id="1026" name="Group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16</xdr:row>
          <xdr:rowOff>9525</xdr:rowOff>
        </xdr:from>
        <xdr:to>
          <xdr:col>8</xdr:col>
          <xdr:colOff>57150</xdr:colOff>
          <xdr:row>16</xdr:row>
          <xdr:rowOff>66675</xdr:rowOff>
        </xdr:to>
        <xdr:sp macro="" textlink="">
          <xdr:nvSpPr>
            <xdr:cNvPr id="1027" name="Group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16</xdr:row>
          <xdr:rowOff>9525</xdr:rowOff>
        </xdr:from>
        <xdr:to>
          <xdr:col>2</xdr:col>
          <xdr:colOff>142875</xdr:colOff>
          <xdr:row>27</xdr:row>
          <xdr:rowOff>123825</xdr:rowOff>
        </xdr:to>
        <xdr:sp macro="" textlink="">
          <xdr:nvSpPr>
            <xdr:cNvPr id="1028" name="Group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16</xdr:row>
          <xdr:rowOff>9525</xdr:rowOff>
        </xdr:from>
        <xdr:to>
          <xdr:col>3</xdr:col>
          <xdr:colOff>190500</xdr:colOff>
          <xdr:row>17</xdr:row>
          <xdr:rowOff>133350</xdr:rowOff>
        </xdr:to>
        <xdr:sp macro="" textlink="">
          <xdr:nvSpPr>
            <xdr:cNvPr id="1029" name="Group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16</xdr:row>
          <xdr:rowOff>9525</xdr:rowOff>
        </xdr:from>
        <xdr:to>
          <xdr:col>2</xdr:col>
          <xdr:colOff>161925</xdr:colOff>
          <xdr:row>17</xdr:row>
          <xdr:rowOff>19050</xdr:rowOff>
        </xdr:to>
        <xdr:sp macro="" textlink="">
          <xdr:nvSpPr>
            <xdr:cNvPr id="1030" name="Group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16</xdr:row>
          <xdr:rowOff>9525</xdr:rowOff>
        </xdr:from>
        <xdr:to>
          <xdr:col>2</xdr:col>
          <xdr:colOff>161925</xdr:colOff>
          <xdr:row>17</xdr:row>
          <xdr:rowOff>28575</xdr:rowOff>
        </xdr:to>
        <xdr:sp macro="" textlink="">
          <xdr:nvSpPr>
            <xdr:cNvPr id="1031" name="Group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16</xdr:row>
          <xdr:rowOff>9525</xdr:rowOff>
        </xdr:from>
        <xdr:to>
          <xdr:col>8</xdr:col>
          <xdr:colOff>57150</xdr:colOff>
          <xdr:row>17</xdr:row>
          <xdr:rowOff>0</xdr:rowOff>
        </xdr:to>
        <xdr:sp macro="" textlink="">
          <xdr:nvSpPr>
            <xdr:cNvPr id="1032" name="Group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16</xdr:row>
          <xdr:rowOff>9525</xdr:rowOff>
        </xdr:from>
        <xdr:to>
          <xdr:col>8</xdr:col>
          <xdr:colOff>57150</xdr:colOff>
          <xdr:row>17</xdr:row>
          <xdr:rowOff>0</xdr:rowOff>
        </xdr:to>
        <xdr:sp macro="" textlink="">
          <xdr:nvSpPr>
            <xdr:cNvPr id="1033" name="Group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16</xdr:row>
          <xdr:rowOff>9525</xdr:rowOff>
        </xdr:from>
        <xdr:to>
          <xdr:col>8</xdr:col>
          <xdr:colOff>57150</xdr:colOff>
          <xdr:row>16</xdr:row>
          <xdr:rowOff>85725</xdr:rowOff>
        </xdr:to>
        <xdr:sp macro="" textlink="">
          <xdr:nvSpPr>
            <xdr:cNvPr id="1034" name="Group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16</xdr:row>
          <xdr:rowOff>9525</xdr:rowOff>
        </xdr:from>
        <xdr:to>
          <xdr:col>2</xdr:col>
          <xdr:colOff>161925</xdr:colOff>
          <xdr:row>17</xdr:row>
          <xdr:rowOff>28575</xdr:rowOff>
        </xdr:to>
        <xdr:sp macro="" textlink="">
          <xdr:nvSpPr>
            <xdr:cNvPr id="1035" name="Group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17</xdr:row>
          <xdr:rowOff>9525</xdr:rowOff>
        </xdr:from>
        <xdr:to>
          <xdr:col>2</xdr:col>
          <xdr:colOff>161925</xdr:colOff>
          <xdr:row>17</xdr:row>
          <xdr:rowOff>114300</xdr:rowOff>
        </xdr:to>
        <xdr:sp macro="" textlink="">
          <xdr:nvSpPr>
            <xdr:cNvPr id="1036" name="Group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17</xdr:row>
          <xdr:rowOff>9525</xdr:rowOff>
        </xdr:from>
        <xdr:to>
          <xdr:col>8</xdr:col>
          <xdr:colOff>57150</xdr:colOff>
          <xdr:row>17</xdr:row>
          <xdr:rowOff>95250</xdr:rowOff>
        </xdr:to>
        <xdr:sp macro="" textlink="">
          <xdr:nvSpPr>
            <xdr:cNvPr id="1037" name="Group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17</xdr:row>
          <xdr:rowOff>9525</xdr:rowOff>
        </xdr:from>
        <xdr:to>
          <xdr:col>8</xdr:col>
          <xdr:colOff>57150</xdr:colOff>
          <xdr:row>17</xdr:row>
          <xdr:rowOff>95250</xdr:rowOff>
        </xdr:to>
        <xdr:sp macro="" textlink="">
          <xdr:nvSpPr>
            <xdr:cNvPr id="1038" name="Group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17</xdr:row>
          <xdr:rowOff>9525</xdr:rowOff>
        </xdr:from>
        <xdr:to>
          <xdr:col>8</xdr:col>
          <xdr:colOff>57150</xdr:colOff>
          <xdr:row>17</xdr:row>
          <xdr:rowOff>85725</xdr:rowOff>
        </xdr:to>
        <xdr:sp macro="" textlink="">
          <xdr:nvSpPr>
            <xdr:cNvPr id="1039" name="Group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17</xdr:row>
          <xdr:rowOff>9525</xdr:rowOff>
        </xdr:from>
        <xdr:to>
          <xdr:col>2</xdr:col>
          <xdr:colOff>161925</xdr:colOff>
          <xdr:row>17</xdr:row>
          <xdr:rowOff>114300</xdr:rowOff>
        </xdr:to>
        <xdr:sp macro="" textlink="">
          <xdr:nvSpPr>
            <xdr:cNvPr id="1040" name="Group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16</xdr:row>
          <xdr:rowOff>9525</xdr:rowOff>
        </xdr:from>
        <xdr:to>
          <xdr:col>8</xdr:col>
          <xdr:colOff>57150</xdr:colOff>
          <xdr:row>16</xdr:row>
          <xdr:rowOff>76200</xdr:rowOff>
        </xdr:to>
        <xdr:sp macro="" textlink="">
          <xdr:nvSpPr>
            <xdr:cNvPr id="1041" name="Group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16</xdr:row>
          <xdr:rowOff>9525</xdr:rowOff>
        </xdr:from>
        <xdr:to>
          <xdr:col>8</xdr:col>
          <xdr:colOff>57150</xdr:colOff>
          <xdr:row>17</xdr:row>
          <xdr:rowOff>9525</xdr:rowOff>
        </xdr:to>
        <xdr:sp macro="" textlink="">
          <xdr:nvSpPr>
            <xdr:cNvPr id="1042" name="Group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16</xdr:row>
          <xdr:rowOff>9525</xdr:rowOff>
        </xdr:from>
        <xdr:to>
          <xdr:col>8</xdr:col>
          <xdr:colOff>57150</xdr:colOff>
          <xdr:row>16</xdr:row>
          <xdr:rowOff>66675</xdr:rowOff>
        </xdr:to>
        <xdr:sp macro="" textlink="">
          <xdr:nvSpPr>
            <xdr:cNvPr id="1043" name="Group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626</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85725</xdr:colOff>
          <xdr:row>0</xdr:row>
          <xdr:rowOff>180975</xdr:rowOff>
        </xdr:from>
        <xdr:to>
          <xdr:col>6</xdr:col>
          <xdr:colOff>114300</xdr:colOff>
          <xdr:row>0</xdr:row>
          <xdr:rowOff>228600</xdr:rowOff>
        </xdr:to>
        <xdr:sp macro="" textlink="">
          <xdr:nvSpPr>
            <xdr:cNvPr id="89089" name="Group Box 1" hidden="1">
              <a:extLst>
                <a:ext uri="{63B3BB69-23CF-44E3-9099-C40C66FF867C}">
                  <a14:compatExt spid="_x0000_s89089"/>
                </a:ext>
                <a:ext uri="{FF2B5EF4-FFF2-40B4-BE49-F238E27FC236}">
                  <a16:creationId xmlns:a16="http://schemas.microsoft.com/office/drawing/2014/main" id="{00000000-0008-0000-0100-0000015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0</xdr:row>
          <xdr:rowOff>180975</xdr:rowOff>
        </xdr:from>
        <xdr:to>
          <xdr:col>6</xdr:col>
          <xdr:colOff>104775</xdr:colOff>
          <xdr:row>1</xdr:row>
          <xdr:rowOff>19050</xdr:rowOff>
        </xdr:to>
        <xdr:sp macro="" textlink="">
          <xdr:nvSpPr>
            <xdr:cNvPr id="89090" name="Group Box 2" hidden="1">
              <a:extLst>
                <a:ext uri="{63B3BB69-23CF-44E3-9099-C40C66FF867C}">
                  <a14:compatExt spid="_x0000_s89090"/>
                </a:ext>
                <a:ext uri="{FF2B5EF4-FFF2-40B4-BE49-F238E27FC236}">
                  <a16:creationId xmlns:a16="http://schemas.microsoft.com/office/drawing/2014/main" id="{00000000-0008-0000-0100-0000025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0</xdr:row>
          <xdr:rowOff>180975</xdr:rowOff>
        </xdr:from>
        <xdr:to>
          <xdr:col>6</xdr:col>
          <xdr:colOff>104775</xdr:colOff>
          <xdr:row>0</xdr:row>
          <xdr:rowOff>228600</xdr:rowOff>
        </xdr:to>
        <xdr:sp macro="" textlink="">
          <xdr:nvSpPr>
            <xdr:cNvPr id="89091" name="Group Box 3" hidden="1">
              <a:extLst>
                <a:ext uri="{63B3BB69-23CF-44E3-9099-C40C66FF867C}">
                  <a14:compatExt spid="_x0000_s89091"/>
                </a:ext>
                <a:ext uri="{FF2B5EF4-FFF2-40B4-BE49-F238E27FC236}">
                  <a16:creationId xmlns:a16="http://schemas.microsoft.com/office/drawing/2014/main" id="{00000000-0008-0000-0100-0000035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0</xdr:row>
          <xdr:rowOff>180975</xdr:rowOff>
        </xdr:from>
        <xdr:to>
          <xdr:col>1</xdr:col>
          <xdr:colOff>466725</xdr:colOff>
          <xdr:row>8</xdr:row>
          <xdr:rowOff>85725</xdr:rowOff>
        </xdr:to>
        <xdr:sp macro="" textlink="">
          <xdr:nvSpPr>
            <xdr:cNvPr id="89092" name="Group Box 4" hidden="1">
              <a:extLst>
                <a:ext uri="{63B3BB69-23CF-44E3-9099-C40C66FF867C}">
                  <a14:compatExt spid="_x0000_s89092"/>
                </a:ext>
                <a:ext uri="{FF2B5EF4-FFF2-40B4-BE49-F238E27FC236}">
                  <a16:creationId xmlns:a16="http://schemas.microsoft.com/office/drawing/2014/main" id="{00000000-0008-0000-0100-0000045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0</xdr:row>
          <xdr:rowOff>180975</xdr:rowOff>
        </xdr:from>
        <xdr:to>
          <xdr:col>2</xdr:col>
          <xdr:colOff>352425</xdr:colOff>
          <xdr:row>1</xdr:row>
          <xdr:rowOff>104775</xdr:rowOff>
        </xdr:to>
        <xdr:sp macro="" textlink="">
          <xdr:nvSpPr>
            <xdr:cNvPr id="89093" name="Group Box 5" hidden="1">
              <a:extLst>
                <a:ext uri="{63B3BB69-23CF-44E3-9099-C40C66FF867C}">
                  <a14:compatExt spid="_x0000_s89093"/>
                </a:ext>
                <a:ext uri="{FF2B5EF4-FFF2-40B4-BE49-F238E27FC236}">
                  <a16:creationId xmlns:a16="http://schemas.microsoft.com/office/drawing/2014/main" id="{00000000-0008-0000-0100-0000055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0</xdr:row>
          <xdr:rowOff>180975</xdr:rowOff>
        </xdr:from>
        <xdr:to>
          <xdr:col>1</xdr:col>
          <xdr:colOff>466725</xdr:colOff>
          <xdr:row>1</xdr:row>
          <xdr:rowOff>19050</xdr:rowOff>
        </xdr:to>
        <xdr:sp macro="" textlink="">
          <xdr:nvSpPr>
            <xdr:cNvPr id="89094" name="Group Box 6" hidden="1">
              <a:extLst>
                <a:ext uri="{63B3BB69-23CF-44E3-9099-C40C66FF867C}">
                  <a14:compatExt spid="_x0000_s89094"/>
                </a:ext>
                <a:ext uri="{FF2B5EF4-FFF2-40B4-BE49-F238E27FC236}">
                  <a16:creationId xmlns:a16="http://schemas.microsoft.com/office/drawing/2014/main" id="{00000000-0008-0000-0100-0000065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0</xdr:row>
          <xdr:rowOff>180975</xdr:rowOff>
        </xdr:from>
        <xdr:to>
          <xdr:col>1</xdr:col>
          <xdr:colOff>466725</xdr:colOff>
          <xdr:row>1</xdr:row>
          <xdr:rowOff>28575</xdr:rowOff>
        </xdr:to>
        <xdr:sp macro="" textlink="">
          <xdr:nvSpPr>
            <xdr:cNvPr id="89095" name="Group Box 7" hidden="1">
              <a:extLst>
                <a:ext uri="{63B3BB69-23CF-44E3-9099-C40C66FF867C}">
                  <a14:compatExt spid="_x0000_s89095"/>
                </a:ext>
                <a:ext uri="{FF2B5EF4-FFF2-40B4-BE49-F238E27FC236}">
                  <a16:creationId xmlns:a16="http://schemas.microsoft.com/office/drawing/2014/main" id="{00000000-0008-0000-0100-0000075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0</xdr:row>
          <xdr:rowOff>180975</xdr:rowOff>
        </xdr:from>
        <xdr:to>
          <xdr:col>6</xdr:col>
          <xdr:colOff>114300</xdr:colOff>
          <xdr:row>1</xdr:row>
          <xdr:rowOff>9525</xdr:rowOff>
        </xdr:to>
        <xdr:sp macro="" textlink="">
          <xdr:nvSpPr>
            <xdr:cNvPr id="89096" name="Group Box 8" hidden="1">
              <a:extLst>
                <a:ext uri="{63B3BB69-23CF-44E3-9099-C40C66FF867C}">
                  <a14:compatExt spid="_x0000_s89096"/>
                </a:ext>
                <a:ext uri="{FF2B5EF4-FFF2-40B4-BE49-F238E27FC236}">
                  <a16:creationId xmlns:a16="http://schemas.microsoft.com/office/drawing/2014/main" id="{00000000-0008-0000-0100-0000085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0</xdr:row>
          <xdr:rowOff>180975</xdr:rowOff>
        </xdr:from>
        <xdr:to>
          <xdr:col>6</xdr:col>
          <xdr:colOff>104775</xdr:colOff>
          <xdr:row>1</xdr:row>
          <xdr:rowOff>9525</xdr:rowOff>
        </xdr:to>
        <xdr:sp macro="" textlink="">
          <xdr:nvSpPr>
            <xdr:cNvPr id="89097" name="Group Box 9" hidden="1">
              <a:extLst>
                <a:ext uri="{63B3BB69-23CF-44E3-9099-C40C66FF867C}">
                  <a14:compatExt spid="_x0000_s89097"/>
                </a:ext>
                <a:ext uri="{FF2B5EF4-FFF2-40B4-BE49-F238E27FC236}">
                  <a16:creationId xmlns:a16="http://schemas.microsoft.com/office/drawing/2014/main" id="{00000000-0008-0000-0100-0000095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0</xdr:row>
          <xdr:rowOff>180975</xdr:rowOff>
        </xdr:from>
        <xdr:to>
          <xdr:col>6</xdr:col>
          <xdr:colOff>104775</xdr:colOff>
          <xdr:row>1</xdr:row>
          <xdr:rowOff>0</xdr:rowOff>
        </xdr:to>
        <xdr:sp macro="" textlink="">
          <xdr:nvSpPr>
            <xdr:cNvPr id="89098" name="Group Box 10" hidden="1">
              <a:extLst>
                <a:ext uri="{63B3BB69-23CF-44E3-9099-C40C66FF867C}">
                  <a14:compatExt spid="_x0000_s89098"/>
                </a:ext>
                <a:ext uri="{FF2B5EF4-FFF2-40B4-BE49-F238E27FC236}">
                  <a16:creationId xmlns:a16="http://schemas.microsoft.com/office/drawing/2014/main" id="{00000000-0008-0000-0100-00000A5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0</xdr:row>
          <xdr:rowOff>180975</xdr:rowOff>
        </xdr:from>
        <xdr:to>
          <xdr:col>1</xdr:col>
          <xdr:colOff>466725</xdr:colOff>
          <xdr:row>1</xdr:row>
          <xdr:rowOff>28575</xdr:rowOff>
        </xdr:to>
        <xdr:sp macro="" textlink="">
          <xdr:nvSpPr>
            <xdr:cNvPr id="89099" name="Group Box 11" hidden="1">
              <a:extLst>
                <a:ext uri="{63B3BB69-23CF-44E3-9099-C40C66FF867C}">
                  <a14:compatExt spid="_x0000_s89099"/>
                </a:ext>
                <a:ext uri="{FF2B5EF4-FFF2-40B4-BE49-F238E27FC236}">
                  <a16:creationId xmlns:a16="http://schemas.microsoft.com/office/drawing/2014/main" id="{00000000-0008-0000-0100-00000B5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0</xdr:row>
          <xdr:rowOff>180975</xdr:rowOff>
        </xdr:from>
        <xdr:to>
          <xdr:col>1</xdr:col>
          <xdr:colOff>466725</xdr:colOff>
          <xdr:row>1</xdr:row>
          <xdr:rowOff>19050</xdr:rowOff>
        </xdr:to>
        <xdr:sp macro="" textlink="">
          <xdr:nvSpPr>
            <xdr:cNvPr id="89100" name="Group Box 12" hidden="1">
              <a:extLst>
                <a:ext uri="{63B3BB69-23CF-44E3-9099-C40C66FF867C}">
                  <a14:compatExt spid="_x0000_s89100"/>
                </a:ext>
                <a:ext uri="{FF2B5EF4-FFF2-40B4-BE49-F238E27FC236}">
                  <a16:creationId xmlns:a16="http://schemas.microsoft.com/office/drawing/2014/main" id="{00000000-0008-0000-0100-00000C5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0</xdr:row>
          <xdr:rowOff>180975</xdr:rowOff>
        </xdr:from>
        <xdr:to>
          <xdr:col>6</xdr:col>
          <xdr:colOff>114300</xdr:colOff>
          <xdr:row>1</xdr:row>
          <xdr:rowOff>9525</xdr:rowOff>
        </xdr:to>
        <xdr:sp macro="" textlink="">
          <xdr:nvSpPr>
            <xdr:cNvPr id="89101" name="Group Box 13" hidden="1">
              <a:extLst>
                <a:ext uri="{63B3BB69-23CF-44E3-9099-C40C66FF867C}">
                  <a14:compatExt spid="_x0000_s89101"/>
                </a:ext>
                <a:ext uri="{FF2B5EF4-FFF2-40B4-BE49-F238E27FC236}">
                  <a16:creationId xmlns:a16="http://schemas.microsoft.com/office/drawing/2014/main" id="{00000000-0008-0000-0100-00000D5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0</xdr:row>
          <xdr:rowOff>180975</xdr:rowOff>
        </xdr:from>
        <xdr:to>
          <xdr:col>6</xdr:col>
          <xdr:colOff>104775</xdr:colOff>
          <xdr:row>1</xdr:row>
          <xdr:rowOff>9525</xdr:rowOff>
        </xdr:to>
        <xdr:sp macro="" textlink="">
          <xdr:nvSpPr>
            <xdr:cNvPr id="89102" name="Group Box 14" hidden="1">
              <a:extLst>
                <a:ext uri="{63B3BB69-23CF-44E3-9099-C40C66FF867C}">
                  <a14:compatExt spid="_x0000_s89102"/>
                </a:ext>
                <a:ext uri="{FF2B5EF4-FFF2-40B4-BE49-F238E27FC236}">
                  <a16:creationId xmlns:a16="http://schemas.microsoft.com/office/drawing/2014/main" id="{00000000-0008-0000-0100-00000E5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0</xdr:row>
          <xdr:rowOff>180975</xdr:rowOff>
        </xdr:from>
        <xdr:to>
          <xdr:col>6</xdr:col>
          <xdr:colOff>104775</xdr:colOff>
          <xdr:row>1</xdr:row>
          <xdr:rowOff>0</xdr:rowOff>
        </xdr:to>
        <xdr:sp macro="" textlink="">
          <xdr:nvSpPr>
            <xdr:cNvPr id="89103" name="Group Box 15" hidden="1">
              <a:extLst>
                <a:ext uri="{63B3BB69-23CF-44E3-9099-C40C66FF867C}">
                  <a14:compatExt spid="_x0000_s89103"/>
                </a:ext>
                <a:ext uri="{FF2B5EF4-FFF2-40B4-BE49-F238E27FC236}">
                  <a16:creationId xmlns:a16="http://schemas.microsoft.com/office/drawing/2014/main" id="{00000000-0008-0000-0100-00000F5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0</xdr:row>
          <xdr:rowOff>180975</xdr:rowOff>
        </xdr:from>
        <xdr:to>
          <xdr:col>1</xdr:col>
          <xdr:colOff>466725</xdr:colOff>
          <xdr:row>1</xdr:row>
          <xdr:rowOff>19050</xdr:rowOff>
        </xdr:to>
        <xdr:sp macro="" textlink="">
          <xdr:nvSpPr>
            <xdr:cNvPr id="89104" name="Group Box 16" hidden="1">
              <a:extLst>
                <a:ext uri="{63B3BB69-23CF-44E3-9099-C40C66FF867C}">
                  <a14:compatExt spid="_x0000_s89104"/>
                </a:ext>
                <a:ext uri="{FF2B5EF4-FFF2-40B4-BE49-F238E27FC236}">
                  <a16:creationId xmlns:a16="http://schemas.microsoft.com/office/drawing/2014/main" id="{00000000-0008-0000-0100-0000105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0</xdr:row>
          <xdr:rowOff>180975</xdr:rowOff>
        </xdr:from>
        <xdr:to>
          <xdr:col>6</xdr:col>
          <xdr:colOff>114300</xdr:colOff>
          <xdr:row>0</xdr:row>
          <xdr:rowOff>228600</xdr:rowOff>
        </xdr:to>
        <xdr:sp macro="" textlink="">
          <xdr:nvSpPr>
            <xdr:cNvPr id="89105" name="Group Box 17" hidden="1">
              <a:extLst>
                <a:ext uri="{63B3BB69-23CF-44E3-9099-C40C66FF867C}">
                  <a14:compatExt spid="_x0000_s89105"/>
                </a:ext>
                <a:ext uri="{FF2B5EF4-FFF2-40B4-BE49-F238E27FC236}">
                  <a16:creationId xmlns:a16="http://schemas.microsoft.com/office/drawing/2014/main" id="{00000000-0008-0000-0100-0000115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0</xdr:row>
          <xdr:rowOff>180975</xdr:rowOff>
        </xdr:from>
        <xdr:to>
          <xdr:col>6</xdr:col>
          <xdr:colOff>104775</xdr:colOff>
          <xdr:row>1</xdr:row>
          <xdr:rowOff>19050</xdr:rowOff>
        </xdr:to>
        <xdr:sp macro="" textlink="">
          <xdr:nvSpPr>
            <xdr:cNvPr id="89106" name="Group Box 18" hidden="1">
              <a:extLst>
                <a:ext uri="{63B3BB69-23CF-44E3-9099-C40C66FF867C}">
                  <a14:compatExt spid="_x0000_s89106"/>
                </a:ext>
                <a:ext uri="{FF2B5EF4-FFF2-40B4-BE49-F238E27FC236}">
                  <a16:creationId xmlns:a16="http://schemas.microsoft.com/office/drawing/2014/main" id="{00000000-0008-0000-0100-0000125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0</xdr:row>
          <xdr:rowOff>180975</xdr:rowOff>
        </xdr:from>
        <xdr:to>
          <xdr:col>6</xdr:col>
          <xdr:colOff>104775</xdr:colOff>
          <xdr:row>0</xdr:row>
          <xdr:rowOff>228600</xdr:rowOff>
        </xdr:to>
        <xdr:sp macro="" textlink="">
          <xdr:nvSpPr>
            <xdr:cNvPr id="89107" name="Group Box 19" hidden="1">
              <a:extLst>
                <a:ext uri="{63B3BB69-23CF-44E3-9099-C40C66FF867C}">
                  <a14:compatExt spid="_x0000_s89107"/>
                </a:ext>
                <a:ext uri="{FF2B5EF4-FFF2-40B4-BE49-F238E27FC236}">
                  <a16:creationId xmlns:a16="http://schemas.microsoft.com/office/drawing/2014/main" id="{00000000-0008-0000-0100-0000135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0</xdr:row>
          <xdr:rowOff>180975</xdr:rowOff>
        </xdr:from>
        <xdr:to>
          <xdr:col>1</xdr:col>
          <xdr:colOff>466725</xdr:colOff>
          <xdr:row>8</xdr:row>
          <xdr:rowOff>85725</xdr:rowOff>
        </xdr:to>
        <xdr:sp macro="" textlink="">
          <xdr:nvSpPr>
            <xdr:cNvPr id="89108" name="Group Box 20" hidden="1">
              <a:extLst>
                <a:ext uri="{63B3BB69-23CF-44E3-9099-C40C66FF867C}">
                  <a14:compatExt spid="_x0000_s89108"/>
                </a:ext>
                <a:ext uri="{FF2B5EF4-FFF2-40B4-BE49-F238E27FC236}">
                  <a16:creationId xmlns:a16="http://schemas.microsoft.com/office/drawing/2014/main" id="{00000000-0008-0000-0100-0000145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627</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0</xdr:row>
          <xdr:rowOff>209550</xdr:rowOff>
        </xdr:from>
        <xdr:to>
          <xdr:col>2</xdr:col>
          <xdr:colOff>28575</xdr:colOff>
          <xdr:row>0</xdr:row>
          <xdr:rowOff>238125</xdr:rowOff>
        </xdr:to>
        <xdr:sp macro="" textlink="">
          <xdr:nvSpPr>
            <xdr:cNvPr id="80927" name="Group Box 31" hidden="1">
              <a:extLst>
                <a:ext uri="{63B3BB69-23CF-44E3-9099-C40C66FF867C}">
                  <a14:compatExt spid="_x0000_s80927"/>
                </a:ext>
                <a:ext uri="{FF2B5EF4-FFF2-40B4-BE49-F238E27FC236}">
                  <a16:creationId xmlns:a16="http://schemas.microsoft.com/office/drawing/2014/main" id="{00000000-0008-0000-0200-00001F3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xdr:row>
          <xdr:rowOff>38100</xdr:rowOff>
        </xdr:from>
        <xdr:to>
          <xdr:col>2</xdr:col>
          <xdr:colOff>66675</xdr:colOff>
          <xdr:row>3</xdr:row>
          <xdr:rowOff>85725</xdr:rowOff>
        </xdr:to>
        <xdr:sp macro="" textlink="">
          <xdr:nvSpPr>
            <xdr:cNvPr id="81043" name="Group Box 147" hidden="1">
              <a:extLst>
                <a:ext uri="{63B3BB69-23CF-44E3-9099-C40C66FF867C}">
                  <a14:compatExt spid="_x0000_s81043"/>
                </a:ext>
                <a:ext uri="{FF2B5EF4-FFF2-40B4-BE49-F238E27FC236}">
                  <a16:creationId xmlns:a16="http://schemas.microsoft.com/office/drawing/2014/main" id="{00000000-0008-0000-0200-0000933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52</xdr:col>
      <xdr:colOff>247648</xdr:colOff>
      <xdr:row>0</xdr:row>
      <xdr:rowOff>19049</xdr:rowOff>
    </xdr:from>
    <xdr:to>
      <xdr:col>77</xdr:col>
      <xdr:colOff>64602</xdr:colOff>
      <xdr:row>6</xdr:row>
      <xdr:rowOff>57150</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8572498" y="19049"/>
          <a:ext cx="4969979" cy="114300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latin typeface="メイリオ" panose="020B0604030504040204" pitchFamily="50" charset="-128"/>
              <a:ea typeface="メイリオ" panose="020B0604030504040204" pitchFamily="50" charset="-128"/>
              <a:cs typeface="メイリオ" panose="020B0604030504040204" pitchFamily="50" charset="-128"/>
            </a:rPr>
            <a:t>全てのお客様に記入いただきます。</a:t>
          </a:r>
          <a:endParaRPr kumimoji="1" lang="en-US" altLang="ja-JP" sz="1800" b="1">
            <a:latin typeface="メイリオ" panose="020B0604030504040204" pitchFamily="50" charset="-128"/>
            <a:ea typeface="メイリオ" panose="020B0604030504040204" pitchFamily="50" charset="-128"/>
            <a:cs typeface="メイリオ" panose="020B0604030504040204" pitchFamily="50" charset="-128"/>
          </a:endParaRPr>
        </a:p>
        <a:p>
          <a:r>
            <a:rPr kumimoji="1" lang="en-US" altLang="ja-JP" sz="1050" b="0">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050" b="0">
              <a:latin typeface="メイリオ" panose="020B0604030504040204" pitchFamily="50" charset="-128"/>
              <a:ea typeface="メイリオ" panose="020B0604030504040204" pitchFamily="50" charset="-128"/>
              <a:cs typeface="メイリオ" panose="020B0604030504040204" pitchFamily="50" charset="-128"/>
            </a:rPr>
            <a:t>新規・追加 </a:t>
          </a:r>
          <a:r>
            <a:rPr kumimoji="1" lang="en-US" altLang="ja-JP" sz="1050" b="0">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050" b="0">
              <a:latin typeface="メイリオ" panose="020B0604030504040204" pitchFamily="50" charset="-128"/>
              <a:ea typeface="メイリオ" panose="020B0604030504040204" pitchFamily="50" charset="-128"/>
              <a:cs typeface="メイリオ" panose="020B0604030504040204" pitchFamily="50" charset="-128"/>
            </a:rPr>
            <a:t> 変更 </a:t>
          </a:r>
          <a:r>
            <a:rPr kumimoji="1" lang="en-US" altLang="ja-JP" sz="1050" b="0">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050" b="0">
              <a:latin typeface="メイリオ" panose="020B0604030504040204" pitchFamily="50" charset="-128"/>
              <a:ea typeface="メイリオ" panose="020B0604030504040204" pitchFamily="50" charset="-128"/>
              <a:cs typeface="メイリオ" panose="020B0604030504040204" pitchFamily="50" charset="-128"/>
            </a:rPr>
            <a:t> 移行 の複数を申込む場合</a:t>
          </a:r>
          <a:endParaRPr kumimoji="1" lang="en-US" altLang="ja-JP" sz="1050" b="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050" b="0">
              <a:latin typeface="メイリオ" panose="020B0604030504040204" pitchFamily="50" charset="-128"/>
              <a:ea typeface="メイリオ" panose="020B0604030504040204" pitchFamily="50" charset="-128"/>
              <a:cs typeface="メイリオ" panose="020B0604030504040204" pitchFamily="50" charset="-128"/>
            </a:rPr>
            <a:t>　それぞれに対して本シートをご提示ください。</a:t>
          </a:r>
          <a:endParaRPr kumimoji="1" lang="en-US" altLang="ja-JP" sz="1050" b="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52</xdr:col>
      <xdr:colOff>161928</xdr:colOff>
      <xdr:row>0</xdr:row>
      <xdr:rowOff>25016</xdr:rowOff>
    </xdr:from>
    <xdr:to>
      <xdr:col>52</xdr:col>
      <xdr:colOff>161929</xdr:colOff>
      <xdr:row>6</xdr:row>
      <xdr:rowOff>47625</xdr:rowOff>
    </xdr:to>
    <xdr:cxnSp macro="">
      <xdr:nvCxnSpPr>
        <xdr:cNvPr id="6" name="直線コネクタ 5">
          <a:extLst>
            <a:ext uri="{FF2B5EF4-FFF2-40B4-BE49-F238E27FC236}">
              <a16:creationId xmlns:a16="http://schemas.microsoft.com/office/drawing/2014/main" id="{00000000-0008-0000-0200-000006000000}"/>
            </a:ext>
          </a:extLst>
        </xdr:cNvPr>
        <xdr:cNvCxnSpPr/>
      </xdr:nvCxnSpPr>
      <xdr:spPr>
        <a:xfrm flipH="1">
          <a:off x="8486778" y="25016"/>
          <a:ext cx="1" cy="1127509"/>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97735</xdr:colOff>
      <xdr:row>52</xdr:row>
      <xdr:rowOff>9525</xdr:rowOff>
    </xdr:from>
    <xdr:to>
      <xdr:col>52</xdr:col>
      <xdr:colOff>104775</xdr:colOff>
      <xdr:row>56</xdr:row>
      <xdr:rowOff>9525</xdr:rowOff>
    </xdr:to>
    <xdr:cxnSp macro="">
      <xdr:nvCxnSpPr>
        <xdr:cNvPr id="8" name="直線コネクタ 7">
          <a:extLst>
            <a:ext uri="{FF2B5EF4-FFF2-40B4-BE49-F238E27FC236}">
              <a16:creationId xmlns:a16="http://schemas.microsoft.com/office/drawing/2014/main" id="{00000000-0008-0000-0200-000008000000}"/>
            </a:ext>
          </a:extLst>
        </xdr:cNvPr>
        <xdr:cNvCxnSpPr/>
      </xdr:nvCxnSpPr>
      <xdr:spPr>
        <a:xfrm flipH="1" flipV="1">
          <a:off x="8422585" y="7267575"/>
          <a:ext cx="7040" cy="1162050"/>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200025</xdr:colOff>
      <xdr:row>52</xdr:row>
      <xdr:rowOff>22355</xdr:rowOff>
    </xdr:from>
    <xdr:to>
      <xdr:col>77</xdr:col>
      <xdr:colOff>47625</xdr:colOff>
      <xdr:row>68</xdr:row>
      <xdr:rowOff>0</xdr:rowOff>
    </xdr:to>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8524875" y="7280405"/>
          <a:ext cx="5000625" cy="449249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u="sng">
              <a:latin typeface="メイリオ" panose="020B0604030504040204" pitchFamily="50" charset="-128"/>
              <a:ea typeface="メイリオ" panose="020B0604030504040204" pitchFamily="50" charset="-128"/>
              <a:cs typeface="メイリオ" panose="020B0604030504040204" pitchFamily="50" charset="-128"/>
            </a:rPr>
            <a:t>「</a:t>
          </a:r>
          <a:r>
            <a:rPr kumimoji="1" lang="en-US" altLang="ja-JP" sz="900" b="1" u="sng">
              <a:latin typeface="メイリオ" panose="020B0604030504040204" pitchFamily="50" charset="-128"/>
              <a:ea typeface="メイリオ" panose="020B0604030504040204" pitchFamily="50" charset="-128"/>
              <a:cs typeface="メイリオ" panose="020B0604030504040204" pitchFamily="50" charset="-128"/>
            </a:rPr>
            <a:t>Web</a:t>
          </a:r>
          <a:r>
            <a:rPr kumimoji="1" lang="ja-JP" altLang="en-US" sz="900" b="1" u="sng">
              <a:latin typeface="メイリオ" panose="020B0604030504040204" pitchFamily="50" charset="-128"/>
              <a:ea typeface="メイリオ" panose="020B0604030504040204" pitchFamily="50" charset="-128"/>
              <a:cs typeface="メイリオ" panose="020B0604030504040204" pitchFamily="50" charset="-128"/>
            </a:rPr>
            <a:t>請求書システム」の項目について</a:t>
          </a:r>
        </a:p>
        <a:p>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●マジックコネクト新規申込のお客様</a:t>
          </a:r>
        </a:p>
        <a:p>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→下記いずれかを選択ください。</a:t>
          </a:r>
        </a:p>
        <a:p>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・新規</a:t>
          </a:r>
          <a:r>
            <a:rPr kumimoji="1" lang="en-US" altLang="ja-JP" sz="800">
              <a:latin typeface="メイリオ" panose="020B0604030504040204" pitchFamily="50" charset="-128"/>
              <a:ea typeface="メイリオ" panose="020B0604030504040204" pitchFamily="50" charset="-128"/>
              <a:cs typeface="メイリオ" panose="020B0604030504040204" pitchFamily="50" charset="-128"/>
            </a:rPr>
            <a:t>ID</a:t>
          </a:r>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払い出し</a:t>
          </a:r>
        </a:p>
        <a:p>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　</a:t>
          </a:r>
          <a:r>
            <a:rPr kumimoji="1" lang="en-US" altLang="ja-JP" sz="800">
              <a:latin typeface="メイリオ" panose="020B0604030504040204" pitchFamily="50" charset="-128"/>
              <a:ea typeface="メイリオ" panose="020B0604030504040204" pitchFamily="50" charset="-128"/>
              <a:cs typeface="メイリオ" panose="020B0604030504040204" pitchFamily="50" charset="-128"/>
            </a:rPr>
            <a:t>Web</a:t>
          </a:r>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請求書システムをご利用いただくための</a:t>
          </a:r>
          <a:r>
            <a:rPr kumimoji="1" lang="en-US" altLang="ja-JP" sz="800">
              <a:latin typeface="メイリオ" panose="020B0604030504040204" pitchFamily="50" charset="-128"/>
              <a:ea typeface="メイリオ" panose="020B0604030504040204" pitchFamily="50" charset="-128"/>
              <a:cs typeface="メイリオ" panose="020B0604030504040204" pitchFamily="50" charset="-128"/>
            </a:rPr>
            <a:t>ID</a:t>
          </a:r>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が新たに払い出されます。</a:t>
          </a:r>
        </a:p>
        <a:p>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　（マジックコネクトのお客様番号と同じものになります。）</a:t>
          </a:r>
        </a:p>
        <a:p>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　マジックコネクト開通後に、</a:t>
          </a:r>
          <a:r>
            <a:rPr kumimoji="1" lang="en-US" altLang="ja-JP" sz="800">
              <a:latin typeface="メイリオ" panose="020B0604030504040204" pitchFamily="50" charset="-128"/>
              <a:ea typeface="メイリオ" panose="020B0604030504040204" pitchFamily="50" charset="-128"/>
              <a:cs typeface="メイリオ" panose="020B0604030504040204" pitchFamily="50" charset="-128"/>
            </a:rPr>
            <a:t>Web</a:t>
          </a:r>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請求書システムの利用開始を</a:t>
          </a:r>
        </a:p>
        <a:p>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　お知らせするメールが請求担当者様宛てに送信されます。</a:t>
          </a:r>
          <a:endParaRPr kumimoji="1" lang="en-US" altLang="ja-JP" sz="800">
            <a:latin typeface="メイリオ" panose="020B0604030504040204" pitchFamily="50" charset="-128"/>
            <a:ea typeface="メイリオ" panose="020B0604030504040204" pitchFamily="50" charset="-128"/>
            <a:cs typeface="メイリオ" panose="020B0604030504040204" pitchFamily="50" charset="-128"/>
          </a:endParaRPr>
        </a:p>
        <a:p>
          <a:endParaRPr kumimoji="1" lang="ja-JP" altLang="en-US" sz="80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・既存</a:t>
          </a:r>
          <a:r>
            <a:rPr kumimoji="1" lang="en-US" altLang="ja-JP" sz="800">
              <a:latin typeface="メイリオ" panose="020B0604030504040204" pitchFamily="50" charset="-128"/>
              <a:ea typeface="メイリオ" panose="020B0604030504040204" pitchFamily="50" charset="-128"/>
              <a:cs typeface="メイリオ" panose="020B0604030504040204" pitchFamily="50" charset="-128"/>
            </a:rPr>
            <a:t>ID</a:t>
          </a:r>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との統合</a:t>
          </a:r>
        </a:p>
        <a:p>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　当社の別のサービスにおいてすでに</a:t>
          </a:r>
          <a:r>
            <a:rPr kumimoji="1" lang="en-US" altLang="ja-JP" sz="800">
              <a:latin typeface="メイリオ" panose="020B0604030504040204" pitchFamily="50" charset="-128"/>
              <a:ea typeface="メイリオ" panose="020B0604030504040204" pitchFamily="50" charset="-128"/>
              <a:cs typeface="メイリオ" panose="020B0604030504040204" pitchFamily="50" charset="-128"/>
            </a:rPr>
            <a:t>Web</a:t>
          </a:r>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請求書システムをご利用の場合、</a:t>
          </a:r>
        </a:p>
        <a:p>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　それぞれの</a:t>
          </a:r>
          <a:r>
            <a:rPr kumimoji="1" lang="en-US" altLang="ja-JP" sz="800">
              <a:latin typeface="メイリオ" panose="020B0604030504040204" pitchFamily="50" charset="-128"/>
              <a:ea typeface="メイリオ" panose="020B0604030504040204" pitchFamily="50" charset="-128"/>
              <a:cs typeface="メイリオ" panose="020B0604030504040204" pitchFamily="50" charset="-128"/>
            </a:rPr>
            <a:t>ID</a:t>
          </a:r>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（お客様番号）で</a:t>
          </a:r>
          <a:r>
            <a:rPr kumimoji="1" lang="en-US" altLang="ja-JP" sz="800">
              <a:latin typeface="メイリオ" panose="020B0604030504040204" pitchFamily="50" charset="-128"/>
              <a:ea typeface="メイリオ" panose="020B0604030504040204" pitchFamily="50" charset="-128"/>
              <a:cs typeface="メイリオ" panose="020B0604030504040204" pitchFamily="50" charset="-128"/>
            </a:rPr>
            <a:t>Web</a:t>
          </a:r>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請求書システムにログインいただくことになります。</a:t>
          </a:r>
        </a:p>
        <a:p>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　一度のログインで、複数のお客様番号の請求書をご確認されたい場合は、</a:t>
          </a:r>
        </a:p>
        <a:p>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　統合をご希望の、既存の</a:t>
          </a:r>
          <a:r>
            <a:rPr kumimoji="1" lang="en-US" altLang="ja-JP" sz="800">
              <a:latin typeface="メイリオ" panose="020B0604030504040204" pitchFamily="50" charset="-128"/>
              <a:ea typeface="メイリオ" panose="020B0604030504040204" pitchFamily="50" charset="-128"/>
              <a:cs typeface="メイリオ" panose="020B0604030504040204" pitchFamily="50" charset="-128"/>
            </a:rPr>
            <a:t>Web</a:t>
          </a:r>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請求書システム</a:t>
          </a:r>
          <a:r>
            <a:rPr kumimoji="1" lang="en-US" altLang="ja-JP" sz="800">
              <a:latin typeface="メイリオ" panose="020B0604030504040204" pitchFamily="50" charset="-128"/>
              <a:ea typeface="メイリオ" panose="020B0604030504040204" pitchFamily="50" charset="-128"/>
              <a:cs typeface="メイリオ" panose="020B0604030504040204" pitchFamily="50" charset="-128"/>
            </a:rPr>
            <a:t>ID</a:t>
          </a:r>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（お客様番号、または統合</a:t>
          </a:r>
          <a:r>
            <a:rPr kumimoji="1" lang="en-US" altLang="ja-JP" sz="800">
              <a:latin typeface="メイリオ" panose="020B0604030504040204" pitchFamily="50" charset="-128"/>
              <a:ea typeface="メイリオ" panose="020B0604030504040204" pitchFamily="50" charset="-128"/>
              <a:cs typeface="メイリオ" panose="020B0604030504040204" pitchFamily="50" charset="-128"/>
            </a:rPr>
            <a:t>ID</a:t>
          </a:r>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）を記載ください。</a:t>
          </a:r>
          <a:endParaRPr kumimoji="1" lang="en-US" altLang="ja-JP" sz="800">
            <a:latin typeface="メイリオ" panose="020B0604030504040204" pitchFamily="50" charset="-128"/>
            <a:ea typeface="メイリオ" panose="020B0604030504040204" pitchFamily="50" charset="-128"/>
            <a:cs typeface="メイリオ" panose="020B0604030504040204" pitchFamily="50" charset="-128"/>
          </a:endParaRPr>
        </a:p>
        <a:p>
          <a:endParaRPr kumimoji="1" lang="en-US" altLang="ja-JP" sz="8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8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●マジックコネクト追加・変更申込のお客様</a:t>
          </a:r>
        </a:p>
        <a:p>
          <a:r>
            <a:rPr kumimoji="1" lang="ja-JP" altLang="en-US" sz="8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→すでにお持ちの</a:t>
          </a:r>
          <a:r>
            <a:rPr kumimoji="1" lang="en-US" altLang="ja-JP" sz="8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Web</a:t>
          </a:r>
          <a:r>
            <a:rPr kumimoji="1" lang="ja-JP" altLang="en-US" sz="8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請求書システム</a:t>
          </a:r>
          <a:r>
            <a:rPr kumimoji="1" lang="en-US" altLang="ja-JP" sz="8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ID</a:t>
          </a:r>
          <a:r>
            <a:rPr kumimoji="1" lang="ja-JP" altLang="en-US" sz="8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をそのままご利用いただきますので、</a:t>
          </a:r>
        </a:p>
        <a:p>
          <a:r>
            <a:rPr kumimoji="1" lang="ja-JP" altLang="en-US" sz="8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　選択は不要です。</a:t>
          </a:r>
        </a:p>
        <a:p>
          <a:r>
            <a:rPr kumimoji="1" lang="ja-JP" altLang="en-US" sz="8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　</a:t>
          </a:r>
          <a:r>
            <a:rPr kumimoji="1" lang="en-US" altLang="ja-JP" sz="8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Web</a:t>
          </a:r>
          <a:r>
            <a:rPr kumimoji="1" lang="ja-JP" altLang="en-US" sz="8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請求書システムをまだご利用開始されていない場合は、今回の</a:t>
          </a:r>
        </a:p>
        <a:p>
          <a:r>
            <a:rPr kumimoji="1" lang="ja-JP" altLang="en-US" sz="8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　マジックコネクト開通後に、</a:t>
          </a:r>
          <a:r>
            <a:rPr kumimoji="1" lang="en-US" altLang="ja-JP" sz="8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Web</a:t>
          </a:r>
          <a:r>
            <a:rPr kumimoji="1" lang="ja-JP" altLang="en-US" sz="8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請求書システムの利用開始を</a:t>
          </a:r>
        </a:p>
        <a:p>
          <a:r>
            <a:rPr kumimoji="1" lang="ja-JP" altLang="en-US" sz="8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　お知らせするメールが請求担当者様宛てに送信されます。</a:t>
          </a:r>
        </a:p>
        <a:p>
          <a:endParaRPr kumimoji="1" lang="ja-JP" altLang="en-US" sz="8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a:p>
          <a:endParaRPr kumimoji="1" lang="ja-JP" altLang="en-US" sz="8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editAs="oneCell">
    <xdr:from>
      <xdr:col>52</xdr:col>
      <xdr:colOff>123825</xdr:colOff>
      <xdr:row>7</xdr:row>
      <xdr:rowOff>181840</xdr:rowOff>
    </xdr:from>
    <xdr:to>
      <xdr:col>77</xdr:col>
      <xdr:colOff>85725</xdr:colOff>
      <xdr:row>32</xdr:row>
      <xdr:rowOff>132522</xdr:rowOff>
    </xdr:to>
    <xdr:sp macro="" textlink="">
      <xdr:nvSpPr>
        <xdr:cNvPr id="12" name="角丸四角形 11">
          <a:extLst>
            <a:ext uri="{FF2B5EF4-FFF2-40B4-BE49-F238E27FC236}">
              <a16:creationId xmlns:a16="http://schemas.microsoft.com/office/drawing/2014/main" id="{00000000-0008-0000-0200-00000C000000}"/>
            </a:ext>
          </a:extLst>
        </xdr:cNvPr>
        <xdr:cNvSpPr/>
      </xdr:nvSpPr>
      <xdr:spPr>
        <a:xfrm>
          <a:off x="8307042" y="1391101"/>
          <a:ext cx="5088835" cy="2095878"/>
        </a:xfrm>
        <a:prstGeom prst="roundRect">
          <a:avLst/>
        </a:prstGeom>
        <a:solidFill>
          <a:srgbClr val="FFFF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solidFill>
                <a:srgbClr val="FF0000"/>
              </a:solidFill>
              <a:latin typeface="HG丸ｺﾞｼｯｸM-PRO" pitchFamily="50" charset="-128"/>
              <a:ea typeface="HG丸ｺﾞｼｯｸM-PRO" pitchFamily="50" charset="-128"/>
            </a:rPr>
            <a:t>【</a:t>
          </a:r>
          <a:r>
            <a:rPr kumimoji="1" lang="ja-JP" altLang="en-US" sz="1200">
              <a:solidFill>
                <a:srgbClr val="FF0000"/>
              </a:solidFill>
              <a:latin typeface="HG丸ｺﾞｼｯｸM-PRO" pitchFamily="50" charset="-128"/>
              <a:ea typeface="HG丸ｺﾞｼｯｸM-PRO" pitchFamily="50" charset="-128"/>
            </a:rPr>
            <a:t>新規</a:t>
          </a:r>
          <a:r>
            <a:rPr kumimoji="1" lang="en-US" altLang="ja-JP" sz="1200">
              <a:solidFill>
                <a:srgbClr val="FF0000"/>
              </a:solidFill>
              <a:latin typeface="HG丸ｺﾞｼｯｸM-PRO" pitchFamily="50" charset="-128"/>
              <a:ea typeface="HG丸ｺﾞｼｯｸM-PRO" pitchFamily="50" charset="-128"/>
            </a:rPr>
            <a:t>】</a:t>
          </a:r>
        </a:p>
        <a:p>
          <a:pPr algn="l"/>
          <a:r>
            <a:rPr kumimoji="1" lang="ja-JP" altLang="en-US" sz="1100">
              <a:solidFill>
                <a:srgbClr val="FF0000"/>
              </a:solidFill>
              <a:latin typeface="HG丸ｺﾞｼｯｸM-PRO" pitchFamily="50" charset="-128"/>
              <a:ea typeface="HG丸ｺﾞｼｯｸM-PRO" pitchFamily="50" charset="-128"/>
            </a:rPr>
            <a:t>　　黄色の箇所は必須となります。</a:t>
          </a:r>
          <a:endParaRPr kumimoji="1" lang="en-US" altLang="ja-JP" sz="1100">
            <a:solidFill>
              <a:srgbClr val="FF0000"/>
            </a:solidFill>
            <a:latin typeface="HG丸ｺﾞｼｯｸM-PRO" pitchFamily="50" charset="-128"/>
            <a:ea typeface="HG丸ｺﾞｼｯｸM-PRO" pitchFamily="50" charset="-128"/>
          </a:endParaRPr>
        </a:p>
        <a:p>
          <a:pPr algn="l"/>
          <a:r>
            <a:rPr kumimoji="1" lang="ja-JP" altLang="en-US" sz="1100">
              <a:solidFill>
                <a:srgbClr val="FF0000"/>
              </a:solidFill>
              <a:latin typeface="HG丸ｺﾞｼｯｸM-PRO" pitchFamily="50" charset="-128"/>
              <a:ea typeface="HG丸ｺﾞｼｯｸM-PRO" pitchFamily="50" charset="-128"/>
            </a:rPr>
            <a:t>　　ご記入漏れのございませんようご注意ください。</a:t>
          </a:r>
          <a:endParaRPr kumimoji="1" lang="en-US" altLang="ja-JP" sz="1100">
            <a:solidFill>
              <a:srgbClr val="FF0000"/>
            </a:solidFill>
            <a:latin typeface="HG丸ｺﾞｼｯｸM-PRO" pitchFamily="50" charset="-128"/>
            <a:ea typeface="HG丸ｺﾞｼｯｸM-PRO" pitchFamily="50" charset="-128"/>
          </a:endParaRPr>
        </a:p>
        <a:p>
          <a:pPr algn="l"/>
          <a:endParaRPr kumimoji="1" lang="en-US" altLang="ja-JP" sz="600">
            <a:solidFill>
              <a:srgbClr val="FF0000"/>
            </a:solidFill>
            <a:latin typeface="HG丸ｺﾞｼｯｸM-PRO" pitchFamily="50" charset="-128"/>
            <a:ea typeface="HG丸ｺﾞｼｯｸM-PRO" pitchFamily="50" charset="-128"/>
          </a:endParaRPr>
        </a:p>
        <a:p>
          <a:pPr algn="l"/>
          <a:r>
            <a:rPr kumimoji="1" lang="en-US" altLang="ja-JP" sz="1200">
              <a:solidFill>
                <a:srgbClr val="FF0000"/>
              </a:solidFill>
              <a:latin typeface="HG丸ｺﾞｼｯｸM-PRO" pitchFamily="50" charset="-128"/>
              <a:ea typeface="HG丸ｺﾞｼｯｸM-PRO" pitchFamily="50" charset="-128"/>
            </a:rPr>
            <a:t>【</a:t>
          </a:r>
          <a:r>
            <a:rPr kumimoji="1" lang="ja-JP" altLang="en-US" sz="1200">
              <a:solidFill>
                <a:srgbClr val="FF0000"/>
              </a:solidFill>
              <a:latin typeface="HG丸ｺﾞｼｯｸM-PRO" pitchFamily="50" charset="-128"/>
              <a:ea typeface="HG丸ｺﾞｼｯｸM-PRO" pitchFamily="50" charset="-128"/>
            </a:rPr>
            <a:t>追加 </a:t>
          </a:r>
          <a:r>
            <a:rPr kumimoji="1" lang="en-US" altLang="ja-JP" sz="1200">
              <a:solidFill>
                <a:srgbClr val="FF0000"/>
              </a:solidFill>
              <a:latin typeface="HG丸ｺﾞｼｯｸM-PRO" pitchFamily="50" charset="-128"/>
              <a:ea typeface="HG丸ｺﾞｼｯｸM-PRO" pitchFamily="50" charset="-128"/>
            </a:rPr>
            <a:t>/ </a:t>
          </a:r>
          <a:r>
            <a:rPr kumimoji="1" lang="ja-JP" altLang="en-US" sz="1200">
              <a:solidFill>
                <a:srgbClr val="FF0000"/>
              </a:solidFill>
              <a:latin typeface="HG丸ｺﾞｼｯｸM-PRO" pitchFamily="50" charset="-128"/>
              <a:ea typeface="HG丸ｺﾞｼｯｸM-PRO" pitchFamily="50" charset="-128"/>
            </a:rPr>
            <a:t>変更 </a:t>
          </a:r>
          <a:r>
            <a:rPr kumimoji="1" lang="en-US" altLang="ja-JP" sz="1200">
              <a:solidFill>
                <a:srgbClr val="FF0000"/>
              </a:solidFill>
              <a:latin typeface="HG丸ｺﾞｼｯｸM-PRO" pitchFamily="50" charset="-128"/>
              <a:ea typeface="HG丸ｺﾞｼｯｸM-PRO" pitchFamily="50" charset="-128"/>
            </a:rPr>
            <a:t>/ </a:t>
          </a:r>
          <a:r>
            <a:rPr kumimoji="1" lang="ja-JP" altLang="en-US" sz="1200">
              <a:solidFill>
                <a:srgbClr val="FF0000"/>
              </a:solidFill>
              <a:latin typeface="HG丸ｺﾞｼｯｸM-PRO" pitchFamily="50" charset="-128"/>
              <a:ea typeface="HG丸ｺﾞｼｯｸM-PRO" pitchFamily="50" charset="-128"/>
            </a:rPr>
            <a:t>移行</a:t>
          </a:r>
          <a:r>
            <a:rPr kumimoji="1" lang="en-US" altLang="ja-JP" sz="1200">
              <a:solidFill>
                <a:srgbClr val="FF0000"/>
              </a:solidFill>
              <a:latin typeface="HG丸ｺﾞｼｯｸM-PRO" pitchFamily="50" charset="-128"/>
              <a:ea typeface="HG丸ｺﾞｼｯｸM-PRO" pitchFamily="50" charset="-128"/>
            </a:rPr>
            <a:t>】</a:t>
          </a:r>
        </a:p>
        <a:p>
          <a:pPr algn="l"/>
          <a:r>
            <a:rPr kumimoji="1" lang="ja-JP" altLang="en-US" sz="1100">
              <a:solidFill>
                <a:srgbClr val="FF0000"/>
              </a:solidFill>
              <a:latin typeface="HG丸ｺﾞｼｯｸM-PRO" pitchFamily="50" charset="-128"/>
              <a:ea typeface="HG丸ｺﾞｼｯｸM-PRO" pitchFamily="50" charset="-128"/>
            </a:rPr>
            <a:t>　　</a:t>
          </a:r>
          <a:r>
            <a:rPr kumimoji="1" lang="en-US" altLang="ja-JP" sz="1100">
              <a:solidFill>
                <a:srgbClr val="FF0000"/>
              </a:solidFill>
              <a:latin typeface="HG丸ｺﾞｼｯｸM-PRO" pitchFamily="50" charset="-128"/>
              <a:ea typeface="HG丸ｺﾞｼｯｸM-PRO" pitchFamily="50" charset="-128"/>
            </a:rPr>
            <a:t>[1]</a:t>
          </a:r>
          <a:r>
            <a:rPr kumimoji="1" lang="ja-JP" altLang="en-US" sz="1100">
              <a:solidFill>
                <a:srgbClr val="FF0000"/>
              </a:solidFill>
              <a:latin typeface="HG丸ｺﾞｼｯｸM-PRO" pitchFamily="50" charset="-128"/>
              <a:ea typeface="HG丸ｺﾞｼｯｸM-PRO" pitchFamily="50" charset="-128"/>
            </a:rPr>
            <a:t>契約者情報と</a:t>
          </a:r>
          <a:r>
            <a:rPr kumimoji="1" lang="en-US" altLang="ja-JP" sz="1100">
              <a:solidFill>
                <a:srgbClr val="FF0000"/>
              </a:solidFill>
              <a:latin typeface="HG丸ｺﾞｼｯｸM-PRO" pitchFamily="50" charset="-128"/>
              <a:ea typeface="HG丸ｺﾞｼｯｸM-PRO" pitchFamily="50" charset="-128"/>
            </a:rPr>
            <a:t>[3]</a:t>
          </a:r>
          <a:r>
            <a:rPr kumimoji="1" lang="ja-JP" altLang="en-US" sz="1100">
              <a:solidFill>
                <a:srgbClr val="FF0000"/>
              </a:solidFill>
              <a:latin typeface="HG丸ｺﾞｼｯｸM-PRO" pitchFamily="50" charset="-128"/>
              <a:ea typeface="HG丸ｺﾞｼｯｸM-PRO" pitchFamily="50" charset="-128"/>
            </a:rPr>
            <a:t>物品送付先情報については、記入必須となります。　　</a:t>
          </a:r>
          <a:endParaRPr kumimoji="1" lang="en-US" altLang="ja-JP" sz="1100">
            <a:solidFill>
              <a:srgbClr val="FF0000"/>
            </a:solidFill>
            <a:latin typeface="HG丸ｺﾞｼｯｸM-PRO" pitchFamily="50" charset="-128"/>
            <a:ea typeface="HG丸ｺﾞｼｯｸM-PRO" pitchFamily="50" charset="-128"/>
          </a:endParaRPr>
        </a:p>
        <a:p>
          <a:pPr algn="l"/>
          <a:r>
            <a:rPr kumimoji="1" lang="ja-JP" altLang="en-US" sz="1100">
              <a:solidFill>
                <a:srgbClr val="FF0000"/>
              </a:solidFill>
              <a:latin typeface="HG丸ｺﾞｼｯｸM-PRO" pitchFamily="50" charset="-128"/>
              <a:ea typeface="HG丸ｺﾞｼｯｸM-PRO" pitchFamily="50" charset="-128"/>
            </a:rPr>
            <a:t>　　</a:t>
          </a:r>
          <a:r>
            <a:rPr kumimoji="1" lang="en-US" altLang="ja-JP" sz="1100">
              <a:solidFill>
                <a:srgbClr val="FF0000"/>
              </a:solidFill>
              <a:latin typeface="HG丸ｺﾞｼｯｸM-PRO" pitchFamily="50" charset="-128"/>
              <a:ea typeface="HG丸ｺﾞｼｯｸM-PRO" pitchFamily="50" charset="-128"/>
            </a:rPr>
            <a:t>[2]</a:t>
          </a:r>
          <a:r>
            <a:rPr kumimoji="1" lang="ja-JP" altLang="en-US" sz="1100">
              <a:solidFill>
                <a:srgbClr val="FF0000"/>
              </a:solidFill>
              <a:latin typeface="HG丸ｺﾞｼｯｸM-PRO" pitchFamily="50" charset="-128"/>
              <a:ea typeface="HG丸ｺﾞｼｯｸM-PRO" pitchFamily="50" charset="-128"/>
            </a:rPr>
            <a:t>アカウント管理者については、変更があった項目のみご記入く</a:t>
          </a:r>
          <a:endParaRPr kumimoji="1" lang="en-US" altLang="ja-JP" sz="1100">
            <a:solidFill>
              <a:srgbClr val="FF0000"/>
            </a:solidFill>
            <a:latin typeface="HG丸ｺﾞｼｯｸM-PRO" pitchFamily="50" charset="-128"/>
            <a:ea typeface="HG丸ｺﾞｼｯｸM-PRO" pitchFamily="50" charset="-128"/>
          </a:endParaRPr>
        </a:p>
        <a:p>
          <a:pPr algn="l"/>
          <a:r>
            <a:rPr kumimoji="1" lang="ja-JP" altLang="en-US" sz="1100">
              <a:solidFill>
                <a:srgbClr val="FF0000"/>
              </a:solidFill>
              <a:latin typeface="HG丸ｺﾞｼｯｸM-PRO" pitchFamily="50" charset="-128"/>
              <a:ea typeface="HG丸ｺﾞｼｯｸM-PRO" pitchFamily="50" charset="-128"/>
            </a:rPr>
            <a:t>　　ださい。</a:t>
          </a:r>
          <a:endParaRPr kumimoji="1" lang="en-US" altLang="ja-JP" sz="1100">
            <a:solidFill>
              <a:srgbClr val="FF0000"/>
            </a:solidFill>
            <a:latin typeface="HG丸ｺﾞｼｯｸM-PRO" pitchFamily="50" charset="-128"/>
            <a:ea typeface="HG丸ｺﾞｼｯｸM-PRO" pitchFamily="50" charset="-128"/>
          </a:endParaRPr>
        </a:p>
        <a:p>
          <a:pPr algn="l"/>
          <a:r>
            <a:rPr kumimoji="1" lang="ja-JP" altLang="en-US" sz="1100">
              <a:solidFill>
                <a:srgbClr val="FF0000"/>
              </a:solidFill>
              <a:latin typeface="HG丸ｺﾞｼｯｸM-PRO" pitchFamily="50" charset="-128"/>
              <a:ea typeface="HG丸ｺﾞｼｯｸM-PRO" pitchFamily="50" charset="-128"/>
            </a:rPr>
            <a:t>　　</a:t>
          </a:r>
          <a:r>
            <a:rPr kumimoji="1" lang="en-US" altLang="ja-JP" sz="1100">
              <a:solidFill>
                <a:srgbClr val="FF0000"/>
              </a:solidFill>
              <a:latin typeface="HG丸ｺﾞｼｯｸM-PRO" pitchFamily="50" charset="-128"/>
              <a:ea typeface="HG丸ｺﾞｼｯｸM-PRO" pitchFamily="50" charset="-128"/>
            </a:rPr>
            <a:t>[1]</a:t>
          </a:r>
          <a:r>
            <a:rPr kumimoji="1" lang="ja-JP" altLang="en-US" sz="1100">
              <a:solidFill>
                <a:srgbClr val="FF0000"/>
              </a:solidFill>
              <a:latin typeface="HG丸ｺﾞｼｯｸM-PRO" pitchFamily="50" charset="-128"/>
              <a:ea typeface="HG丸ｺﾞｼｯｸM-PRO" pitchFamily="50" charset="-128"/>
            </a:rPr>
            <a:t>～</a:t>
          </a:r>
          <a:r>
            <a:rPr kumimoji="1" lang="en-US" altLang="ja-JP" sz="1100">
              <a:solidFill>
                <a:srgbClr val="FF0000"/>
              </a:solidFill>
              <a:latin typeface="HG丸ｺﾞｼｯｸM-PRO" pitchFamily="50" charset="-128"/>
              <a:ea typeface="HG丸ｺﾞｼｯｸM-PRO" pitchFamily="50" charset="-128"/>
            </a:rPr>
            <a:t>[3]</a:t>
          </a:r>
          <a:r>
            <a:rPr kumimoji="1" lang="ja-JP" altLang="en-US" sz="1100">
              <a:solidFill>
                <a:srgbClr val="FF0000"/>
              </a:solidFill>
              <a:latin typeface="HG丸ｺﾞｼｯｸM-PRO" pitchFamily="50" charset="-128"/>
              <a:ea typeface="HG丸ｺﾞｼｯｸM-PRO" pitchFamily="50" charset="-128"/>
            </a:rPr>
            <a:t>のいずれにおいても、記載いただいた内容で変更処理させて</a:t>
          </a:r>
          <a:endParaRPr kumimoji="1" lang="en-US" altLang="ja-JP" sz="1100">
            <a:solidFill>
              <a:srgbClr val="FF0000"/>
            </a:solidFill>
            <a:latin typeface="HG丸ｺﾞｼｯｸM-PRO" pitchFamily="50" charset="-128"/>
            <a:ea typeface="HG丸ｺﾞｼｯｸM-PRO" pitchFamily="50" charset="-128"/>
          </a:endParaRPr>
        </a:p>
        <a:p>
          <a:pPr algn="l"/>
          <a:r>
            <a:rPr kumimoji="1" lang="ja-JP" altLang="en-US" sz="1100">
              <a:solidFill>
                <a:srgbClr val="FF0000"/>
              </a:solidFill>
              <a:latin typeface="HG丸ｺﾞｼｯｸM-PRO" pitchFamily="50" charset="-128"/>
              <a:ea typeface="HG丸ｺﾞｼｯｸM-PRO" pitchFamily="50" charset="-128"/>
            </a:rPr>
            <a:t>　　いただきます。</a:t>
          </a:r>
          <a:endParaRPr kumimoji="1" lang="en-US" altLang="ja-JP" sz="1100">
            <a:solidFill>
              <a:srgbClr val="FF0000"/>
            </a:solidFill>
            <a:latin typeface="HG丸ｺﾞｼｯｸM-PRO" pitchFamily="50" charset="-128"/>
            <a:ea typeface="HG丸ｺﾞｼｯｸM-PRO" pitchFamily="50" charset="-128"/>
          </a:endParaRPr>
        </a:p>
        <a:p>
          <a:pPr algn="l"/>
          <a:endParaRPr kumimoji="1" lang="en-US" altLang="ja-JP" sz="1200">
            <a:solidFill>
              <a:srgbClr val="FF0000"/>
            </a:solidFill>
            <a:latin typeface="HG丸ｺﾞｼｯｸM-PRO" pitchFamily="50" charset="-128"/>
            <a:ea typeface="HG丸ｺﾞｼｯｸM-PRO" pitchFamily="50" charset="-128"/>
          </a:endParaRPr>
        </a:p>
        <a:p>
          <a:pPr algn="l"/>
          <a:endParaRPr kumimoji="1" lang="en-US" altLang="ja-JP" sz="1200">
            <a:solidFill>
              <a:srgbClr val="FF0000"/>
            </a:solidFill>
            <a:latin typeface="HG丸ｺﾞｼｯｸM-PRO" pitchFamily="50" charset="-128"/>
            <a:ea typeface="HG丸ｺﾞｼｯｸM-PRO" pitchFamily="50" charset="-128"/>
          </a:endParaRPr>
        </a:p>
      </xdr:txBody>
    </xdr:sp>
    <xdr:clientData/>
  </xdr:twoCellAnchor>
  <xdr:twoCellAnchor editAs="oneCell">
    <xdr:from>
      <xdr:col>52</xdr:col>
      <xdr:colOff>104775</xdr:colOff>
      <xdr:row>44</xdr:row>
      <xdr:rowOff>152400</xdr:rowOff>
    </xdr:from>
    <xdr:to>
      <xdr:col>52</xdr:col>
      <xdr:colOff>165740</xdr:colOff>
      <xdr:row>50</xdr:row>
      <xdr:rowOff>141073</xdr:rowOff>
    </xdr:to>
    <xdr:pic>
      <xdr:nvPicPr>
        <xdr:cNvPr id="10" name="図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1"/>
        <a:stretch>
          <a:fillRect/>
        </a:stretch>
      </xdr:blipFill>
      <xdr:spPr>
        <a:xfrm>
          <a:off x="8429625" y="5705475"/>
          <a:ext cx="60965" cy="1188823"/>
        </a:xfrm>
        <a:prstGeom prst="rect">
          <a:avLst/>
        </a:prstGeom>
      </xdr:spPr>
    </xdr:pic>
    <xdr:clientData/>
  </xdr:twoCellAnchor>
  <xdr:twoCellAnchor>
    <xdr:from>
      <xdr:col>52</xdr:col>
      <xdr:colOff>209550</xdr:colOff>
      <xdr:row>45</xdr:row>
      <xdr:rowOff>9524</xdr:rowOff>
    </xdr:from>
    <xdr:to>
      <xdr:col>77</xdr:col>
      <xdr:colOff>57150</xdr:colOff>
      <xdr:row>51</xdr:row>
      <xdr:rowOff>85725</xdr:rowOff>
    </xdr:to>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8534400" y="5743574"/>
          <a:ext cx="5000625" cy="135255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●請求書は</a:t>
          </a:r>
          <a:r>
            <a:rPr kumimoji="1" lang="en-AU" altLang="ja-JP" sz="800">
              <a:latin typeface="メイリオ" panose="020B0604030504040204" pitchFamily="50" charset="-128"/>
              <a:ea typeface="メイリオ" panose="020B0604030504040204" pitchFamily="50" charset="-128"/>
              <a:cs typeface="メイリオ" panose="020B0604030504040204" pitchFamily="50" charset="-128"/>
            </a:rPr>
            <a:t>Web</a:t>
          </a:r>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請求書システムから発行いただき、当社指定の銀行口座へお振込みいただきます。</a:t>
          </a:r>
        </a:p>
        <a:p>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　</a:t>
          </a:r>
          <a:r>
            <a:rPr kumimoji="1" lang="en-AU" altLang="ja-JP" sz="800">
              <a:latin typeface="メイリオ" panose="020B0604030504040204" pitchFamily="50" charset="-128"/>
              <a:ea typeface="メイリオ" panose="020B0604030504040204" pitchFamily="50" charset="-128"/>
              <a:cs typeface="メイリオ" panose="020B0604030504040204" pitchFamily="50" charset="-128"/>
            </a:rPr>
            <a:t>Web</a:t>
          </a:r>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請求書システムから発行される請求書は</a:t>
          </a:r>
          <a:r>
            <a:rPr kumimoji="1" lang="en-AU" altLang="ja-JP" sz="800">
              <a:latin typeface="メイリオ" panose="020B0604030504040204" pitchFamily="50" charset="-128"/>
              <a:ea typeface="メイリオ" panose="020B0604030504040204" pitchFamily="50" charset="-128"/>
              <a:cs typeface="メイリオ" panose="020B0604030504040204" pitchFamily="50" charset="-128"/>
            </a:rPr>
            <a:t>PDF</a:t>
          </a:r>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形式のファイルです。</a:t>
          </a:r>
          <a:endParaRPr kumimoji="1" lang="en-US" altLang="ja-JP" sz="80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●請求方法は、以下のとおりです。</a:t>
          </a:r>
          <a:endParaRPr kumimoji="1" lang="en-US" altLang="ja-JP" sz="80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 ・新規の場合 　→請求書になります。 </a:t>
          </a:r>
          <a:r>
            <a:rPr kumimoji="1" lang="en-US" altLang="ja-JP" sz="800">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口振希望の場合は別途申請が必要です。　　</a:t>
          </a:r>
          <a:endParaRPr kumimoji="1" lang="en-US" altLang="ja-JP" sz="80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 ・追加、変更の場合 　→現在登録のお支払い方法になります。</a:t>
          </a:r>
          <a:endParaRPr kumimoji="1" lang="en-US" altLang="ja-JP" sz="80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　詳細は</a:t>
          </a:r>
          <a:r>
            <a:rPr kumimoji="1" lang="en-US" altLang="ja-JP" sz="800">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お申込前の確認事項</a:t>
          </a:r>
          <a:r>
            <a:rPr kumimoji="1" lang="en-US" altLang="ja-JP" sz="800">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をご参照ください。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40</xdr:col>
      <xdr:colOff>209550</xdr:colOff>
      <xdr:row>3</xdr:row>
      <xdr:rowOff>76200</xdr:rowOff>
    </xdr:from>
    <xdr:to>
      <xdr:col>59</xdr:col>
      <xdr:colOff>152401</xdr:colOff>
      <xdr:row>6</xdr:row>
      <xdr:rowOff>97321</xdr:rowOff>
    </xdr:to>
    <xdr:sp macro="" textlink="">
      <xdr:nvSpPr>
        <xdr:cNvPr id="25" name="角丸四角形 24">
          <a:extLst>
            <a:ext uri="{FF2B5EF4-FFF2-40B4-BE49-F238E27FC236}">
              <a16:creationId xmlns:a16="http://schemas.microsoft.com/office/drawing/2014/main" id="{00000000-0008-0000-0300-000019000000}"/>
            </a:ext>
          </a:extLst>
        </xdr:cNvPr>
        <xdr:cNvSpPr/>
      </xdr:nvSpPr>
      <xdr:spPr>
        <a:xfrm>
          <a:off x="8972550" y="609600"/>
          <a:ext cx="3867151" cy="592621"/>
        </a:xfrm>
        <a:prstGeom prst="roundRect">
          <a:avLst/>
        </a:prstGeom>
        <a:solidFill>
          <a:srgbClr val="FFFF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latin typeface="HG丸ｺﾞｼｯｸM-PRO" pitchFamily="50" charset="-128"/>
              <a:ea typeface="HG丸ｺﾞｼｯｸM-PRO" pitchFamily="50" charset="-128"/>
            </a:rPr>
            <a:t>黄色の箇所は必須となります</a:t>
          </a:r>
          <a:endParaRPr kumimoji="1" lang="en-US" altLang="ja-JP" sz="1200">
            <a:solidFill>
              <a:srgbClr val="FF0000"/>
            </a:solidFill>
            <a:latin typeface="HG丸ｺﾞｼｯｸM-PRO" pitchFamily="50" charset="-128"/>
            <a:ea typeface="HG丸ｺﾞｼｯｸM-PRO" pitchFamily="50" charset="-128"/>
          </a:endParaRPr>
        </a:p>
        <a:p>
          <a:pPr algn="l"/>
          <a:r>
            <a:rPr kumimoji="1" lang="ja-JP" altLang="en-US" sz="1200">
              <a:solidFill>
                <a:srgbClr val="FF0000"/>
              </a:solidFill>
              <a:latin typeface="HG丸ｺﾞｼｯｸM-PRO" pitchFamily="50" charset="-128"/>
              <a:ea typeface="HG丸ｺﾞｼｯｸM-PRO" pitchFamily="50" charset="-128"/>
            </a:rPr>
            <a:t>ご記入漏れのございませんようご注意ください</a:t>
          </a:r>
          <a:endParaRPr kumimoji="1" lang="en-US" altLang="ja-JP" sz="1200">
            <a:solidFill>
              <a:srgbClr val="FF0000"/>
            </a:solidFill>
            <a:latin typeface="HG丸ｺﾞｼｯｸM-PRO" pitchFamily="50" charset="-128"/>
            <a:ea typeface="HG丸ｺﾞｼｯｸM-PRO" pitchFamily="50" charset="-128"/>
          </a:endParaRPr>
        </a:p>
      </xdr:txBody>
    </xdr:sp>
    <xdr:clientData/>
  </xdr:twoCellAnchor>
  <xdr:twoCellAnchor>
    <xdr:from>
      <xdr:col>40</xdr:col>
      <xdr:colOff>123826</xdr:colOff>
      <xdr:row>8</xdr:row>
      <xdr:rowOff>7623</xdr:rowOff>
    </xdr:from>
    <xdr:to>
      <xdr:col>40</xdr:col>
      <xdr:colOff>123827</xdr:colOff>
      <xdr:row>12</xdr:row>
      <xdr:rowOff>14654</xdr:rowOff>
    </xdr:to>
    <xdr:cxnSp macro="">
      <xdr:nvCxnSpPr>
        <xdr:cNvPr id="16" name="直線コネクタ 15">
          <a:extLst>
            <a:ext uri="{FF2B5EF4-FFF2-40B4-BE49-F238E27FC236}">
              <a16:creationId xmlns:a16="http://schemas.microsoft.com/office/drawing/2014/main" id="{00000000-0008-0000-0300-000010000000}"/>
            </a:ext>
          </a:extLst>
        </xdr:cNvPr>
        <xdr:cNvCxnSpPr/>
      </xdr:nvCxnSpPr>
      <xdr:spPr>
        <a:xfrm flipH="1">
          <a:off x="8916134" y="1868661"/>
          <a:ext cx="1" cy="776358"/>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209550</xdr:colOff>
      <xdr:row>7</xdr:row>
      <xdr:rowOff>266699</xdr:rowOff>
    </xdr:from>
    <xdr:to>
      <xdr:col>65</xdr:col>
      <xdr:colOff>85725</xdr:colOff>
      <xdr:row>12</xdr:row>
      <xdr:rowOff>7328</xdr:rowOff>
    </xdr:to>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9001858" y="1841987"/>
          <a:ext cx="4946405" cy="79570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●追加お申込みの場合は基本契約・追加契約を選択できます。</a:t>
          </a:r>
          <a:endParaRPr kumimoji="1" lang="en-US" altLang="ja-JP" sz="800">
            <a:latin typeface="メイリオ" panose="020B0604030504040204" pitchFamily="50" charset="-128"/>
            <a:ea typeface="メイリオ" panose="020B0604030504040204" pitchFamily="50" charset="-128"/>
            <a:cs typeface="メイリオ" panose="020B0604030504040204"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　追加契約の場合は、</a:t>
          </a:r>
          <a:r>
            <a:rPr kumimoji="1" lang="ja-JP" altLang="ja-JP" sz="800">
              <a:solidFill>
                <a:schemeClr val="dk1"/>
              </a:solidFill>
              <a:effectLst/>
              <a:latin typeface="メイリオ" panose="020B0604030504040204" pitchFamily="50" charset="-128"/>
              <a:ea typeface="メイリオ" panose="020B0604030504040204" pitchFamily="50" charset="-128"/>
              <a:cs typeface="+mn-cs"/>
            </a:rPr>
            <a:t>追加契約を選択のうえ、お客様番号・契約</a:t>
          </a:r>
          <a:r>
            <a:rPr kumimoji="1" lang="en-US" altLang="ja-JP" sz="800">
              <a:solidFill>
                <a:schemeClr val="dk1"/>
              </a:solidFill>
              <a:effectLst/>
              <a:latin typeface="メイリオ" panose="020B0604030504040204" pitchFamily="50" charset="-128"/>
              <a:ea typeface="メイリオ" panose="020B0604030504040204" pitchFamily="50" charset="-128"/>
              <a:cs typeface="+mn-cs"/>
            </a:rPr>
            <a:t>ID</a:t>
          </a:r>
          <a:r>
            <a:rPr kumimoji="1" lang="ja-JP" altLang="ja-JP" sz="800">
              <a:solidFill>
                <a:schemeClr val="dk1"/>
              </a:solidFill>
              <a:effectLst/>
              <a:latin typeface="メイリオ" panose="020B0604030504040204" pitchFamily="50" charset="-128"/>
              <a:ea typeface="メイリオ" panose="020B0604030504040204" pitchFamily="50" charset="-128"/>
              <a:cs typeface="+mn-cs"/>
            </a:rPr>
            <a:t>をご記入ください。</a:t>
          </a:r>
          <a:endParaRPr kumimoji="1" lang="en-US" altLang="ja-JP" sz="80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　詳細は「お申込書記載にあたっての注意事項」をご確認ください。</a:t>
          </a:r>
          <a:endParaRPr kumimoji="1" lang="en-US" altLang="ja-JP" sz="8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40</xdr:col>
      <xdr:colOff>110850</xdr:colOff>
      <xdr:row>19</xdr:row>
      <xdr:rowOff>14654</xdr:rowOff>
    </xdr:from>
    <xdr:to>
      <xdr:col>40</xdr:col>
      <xdr:colOff>123828</xdr:colOff>
      <xdr:row>34</xdr:row>
      <xdr:rowOff>212481</xdr:rowOff>
    </xdr:to>
    <xdr:cxnSp macro="">
      <xdr:nvCxnSpPr>
        <xdr:cNvPr id="5" name="直線コネクタ 4">
          <a:extLst>
            <a:ext uri="{FF2B5EF4-FFF2-40B4-BE49-F238E27FC236}">
              <a16:creationId xmlns:a16="http://schemas.microsoft.com/office/drawing/2014/main" id="{00000000-0008-0000-0300-000005000000}"/>
            </a:ext>
          </a:extLst>
        </xdr:cNvPr>
        <xdr:cNvCxnSpPr/>
      </xdr:nvCxnSpPr>
      <xdr:spPr>
        <a:xfrm flipH="1">
          <a:off x="8903158" y="3026019"/>
          <a:ext cx="12978" cy="6227885"/>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113522</xdr:colOff>
      <xdr:row>41</xdr:row>
      <xdr:rowOff>21981</xdr:rowOff>
    </xdr:from>
    <xdr:to>
      <xdr:col>40</xdr:col>
      <xdr:colOff>113523</xdr:colOff>
      <xdr:row>44</xdr:row>
      <xdr:rowOff>82826</xdr:rowOff>
    </xdr:to>
    <xdr:cxnSp macro="">
      <xdr:nvCxnSpPr>
        <xdr:cNvPr id="11" name="直線コネクタ 10">
          <a:extLst>
            <a:ext uri="{FF2B5EF4-FFF2-40B4-BE49-F238E27FC236}">
              <a16:creationId xmlns:a16="http://schemas.microsoft.com/office/drawing/2014/main" id="{00000000-0008-0000-0300-00000B000000}"/>
            </a:ext>
          </a:extLst>
        </xdr:cNvPr>
        <xdr:cNvCxnSpPr/>
      </xdr:nvCxnSpPr>
      <xdr:spPr>
        <a:xfrm flipH="1">
          <a:off x="8727435" y="10557459"/>
          <a:ext cx="1" cy="806280"/>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277905</xdr:colOff>
      <xdr:row>41</xdr:row>
      <xdr:rowOff>11094</xdr:rowOff>
    </xdr:from>
    <xdr:to>
      <xdr:col>65</xdr:col>
      <xdr:colOff>85724</xdr:colOff>
      <xdr:row>44</xdr:row>
      <xdr:rowOff>74544</xdr:rowOff>
    </xdr:to>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9040905" y="10279044"/>
          <a:ext cx="4932269" cy="80640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●「お申込書記載にあたっての注意事項」をご確認のうえ選択・ご記入ください。</a:t>
          </a:r>
          <a:endParaRPr kumimoji="1" lang="en-US" altLang="ja-JP" sz="80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a:t>
          </a:r>
          <a:r>
            <a:rPr kumimoji="1" lang="en-US" altLang="ja-JP" sz="800">
              <a:latin typeface="メイリオ" panose="020B0604030504040204" pitchFamily="50" charset="-128"/>
              <a:ea typeface="メイリオ" panose="020B0604030504040204" pitchFamily="50" charset="-128"/>
              <a:cs typeface="メイリオ" panose="020B0604030504040204" pitchFamily="50" charset="-128"/>
            </a:rPr>
            <a:t>2</a:t>
          </a:r>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a:t>
          </a:r>
          <a:r>
            <a:rPr kumimoji="1" lang="en-US" altLang="ja-JP" sz="800">
              <a:latin typeface="メイリオ" panose="020B0604030504040204" pitchFamily="50" charset="-128"/>
              <a:ea typeface="メイリオ" panose="020B0604030504040204" pitchFamily="50" charset="-128"/>
              <a:cs typeface="メイリオ" panose="020B0604030504040204" pitchFamily="50" charset="-128"/>
            </a:rPr>
            <a:t>5</a:t>
          </a:r>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年目における保守契約は</a:t>
          </a:r>
          <a:r>
            <a:rPr kumimoji="1" lang="en-US" altLang="ja-JP" sz="800">
              <a:latin typeface="メイリオ" panose="020B0604030504040204" pitchFamily="50" charset="-128"/>
              <a:ea typeface="メイリオ" panose="020B0604030504040204" pitchFamily="50" charset="-128"/>
              <a:cs typeface="メイリオ" panose="020B0604030504040204" pitchFamily="50" charset="-128"/>
            </a:rPr>
            <a:t>1</a:t>
          </a:r>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年毎・複数年一括申込からお選びいただけます。</a:t>
          </a:r>
          <a:endParaRPr kumimoji="1" lang="en-US" altLang="ja-JP" sz="80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　ご希望の追加年数をご選択ください。</a:t>
          </a:r>
          <a:endParaRPr kumimoji="1" lang="en-US" altLang="ja-JP" sz="8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40</xdr:col>
      <xdr:colOff>113463</xdr:colOff>
      <xdr:row>57</xdr:row>
      <xdr:rowOff>134965</xdr:rowOff>
    </xdr:from>
    <xdr:to>
      <xdr:col>40</xdr:col>
      <xdr:colOff>114305</xdr:colOff>
      <xdr:row>61</xdr:row>
      <xdr:rowOff>16566</xdr:rowOff>
    </xdr:to>
    <xdr:cxnSp macro="">
      <xdr:nvCxnSpPr>
        <xdr:cNvPr id="13" name="直線コネクタ 12">
          <a:extLst>
            <a:ext uri="{FF2B5EF4-FFF2-40B4-BE49-F238E27FC236}">
              <a16:creationId xmlns:a16="http://schemas.microsoft.com/office/drawing/2014/main" id="{00000000-0008-0000-0300-00000D000000}"/>
            </a:ext>
          </a:extLst>
        </xdr:cNvPr>
        <xdr:cNvCxnSpPr/>
      </xdr:nvCxnSpPr>
      <xdr:spPr>
        <a:xfrm flipH="1">
          <a:off x="8727376" y="14480443"/>
          <a:ext cx="842" cy="618753"/>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284630</xdr:colOff>
      <xdr:row>57</xdr:row>
      <xdr:rowOff>140650</xdr:rowOff>
    </xdr:from>
    <xdr:to>
      <xdr:col>65</xdr:col>
      <xdr:colOff>76200</xdr:colOff>
      <xdr:row>61</xdr:row>
      <xdr:rowOff>16566</xdr:rowOff>
    </xdr:to>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9047630" y="14209075"/>
          <a:ext cx="4916020" cy="6093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●グループ化を申し込まれる場合、設定作業実施時に構成図が必要となる場合がございます。</a:t>
          </a:r>
          <a:endParaRPr kumimoji="1" lang="en-US" altLang="ja-JP" sz="80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　必要に応じて構成図をご記載ください。（構成図は別途添付いただいても構いません）</a:t>
          </a:r>
          <a:endParaRPr kumimoji="1" lang="en-US" altLang="ja-JP" sz="8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40</xdr:col>
      <xdr:colOff>266699</xdr:colOff>
      <xdr:row>35</xdr:row>
      <xdr:rowOff>170136</xdr:rowOff>
    </xdr:from>
    <xdr:to>
      <xdr:col>65</xdr:col>
      <xdr:colOff>94168</xdr:colOff>
      <xdr:row>39</xdr:row>
      <xdr:rowOff>133350</xdr:rowOff>
    </xdr:to>
    <xdr:sp macro="" textlink="">
      <xdr:nvSpPr>
        <xdr:cNvPr id="17" name="テキスト ボックス 16">
          <a:extLst>
            <a:ext uri="{FF2B5EF4-FFF2-40B4-BE49-F238E27FC236}">
              <a16:creationId xmlns:a16="http://schemas.microsoft.com/office/drawing/2014/main" id="{00000000-0008-0000-0300-000011000000}"/>
            </a:ext>
          </a:extLst>
        </xdr:cNvPr>
        <xdr:cNvSpPr txBox="1"/>
      </xdr:nvSpPr>
      <xdr:spPr>
        <a:xfrm>
          <a:off x="9029699" y="9285561"/>
          <a:ext cx="4951919" cy="74426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ご希望のオプションサービスを選択のうえ、グループ化の場合は接続数をご記入ください。</a:t>
          </a:r>
        </a:p>
        <a:p>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　マジックコネクト・ネオと 従来モデルとをグループ化しての利用はできません。</a:t>
          </a:r>
        </a:p>
        <a:p>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　詳細は「お申込書記載にあたっての注意事項」をご確認ください。</a:t>
          </a:r>
        </a:p>
      </xdr:txBody>
    </xdr:sp>
    <xdr:clientData/>
  </xdr:twoCellAnchor>
  <xdr:twoCellAnchor>
    <xdr:from>
      <xdr:col>40</xdr:col>
      <xdr:colOff>247649</xdr:colOff>
      <xdr:row>19</xdr:row>
      <xdr:rowOff>7327</xdr:rowOff>
    </xdr:from>
    <xdr:to>
      <xdr:col>65</xdr:col>
      <xdr:colOff>85724</xdr:colOff>
      <xdr:row>34</xdr:row>
      <xdr:rowOff>212481</xdr:rowOff>
    </xdr:to>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9010649" y="2836252"/>
          <a:ext cx="4962525" cy="624400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●お申込みされる種別を選択のうえ、アカウント数をご記入ください。</a:t>
          </a:r>
          <a:endParaRPr kumimoji="1" lang="en-US" altLang="ja-JP" sz="800">
            <a:latin typeface="メイリオ" panose="020B0604030504040204" pitchFamily="50" charset="-128"/>
            <a:ea typeface="メイリオ" panose="020B0604030504040204" pitchFamily="50" charset="-128"/>
            <a:cs typeface="メイリオ" panose="020B0604030504040204" pitchFamily="50" charset="-128"/>
          </a:endParaRPr>
        </a:p>
        <a:p>
          <a:endParaRPr kumimoji="1" lang="en-US" altLang="ja-JP" sz="80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●追加契約の場合は、追加分の数量を記載ください。（既存の数量は含めないようご注意ください）</a:t>
          </a:r>
          <a:endParaRPr kumimoji="1" lang="en-US" altLang="ja-JP" sz="800">
            <a:latin typeface="メイリオ" panose="020B0604030504040204" pitchFamily="50" charset="-128"/>
            <a:ea typeface="メイリオ" panose="020B0604030504040204" pitchFamily="50" charset="-128"/>
            <a:cs typeface="メイリオ" panose="020B0604030504040204" pitchFamily="50" charset="-128"/>
          </a:endParaRPr>
        </a:p>
        <a:p>
          <a:endParaRPr kumimoji="1" lang="en-US" altLang="ja-JP" sz="80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●マジックコネクト・ネオ（以下、ネオ）のご利用にあたっての注意点</a:t>
          </a:r>
        </a:p>
        <a:p>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　</a:t>
          </a:r>
          <a:r>
            <a:rPr kumimoji="1" lang="en-US" altLang="ja-JP" sz="800">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ネオはオフィス</a:t>
          </a:r>
          <a:r>
            <a:rPr kumimoji="1" lang="en-US" altLang="ja-JP" sz="800">
              <a:latin typeface="メイリオ" panose="020B0604030504040204" pitchFamily="50" charset="-128"/>
              <a:ea typeface="メイリオ" panose="020B0604030504040204" pitchFamily="50" charset="-128"/>
              <a:cs typeface="メイリオ" panose="020B0604030504040204" pitchFamily="50" charset="-128"/>
            </a:rPr>
            <a:t>PC</a:t>
          </a:r>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が</a:t>
          </a:r>
          <a:r>
            <a:rPr kumimoji="1" lang="en-US" altLang="ja-JP" sz="800">
              <a:latin typeface="メイリオ" panose="020B0604030504040204" pitchFamily="50" charset="-128"/>
              <a:ea typeface="メイリオ" panose="020B0604030504040204" pitchFamily="50" charset="-128"/>
              <a:cs typeface="メイリオ" panose="020B0604030504040204" pitchFamily="50" charset="-128"/>
            </a:rPr>
            <a:t>Win8.1/Win10Home/Win11Home</a:t>
          </a:r>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では動作しません。</a:t>
          </a:r>
        </a:p>
        <a:p>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　</a:t>
          </a:r>
          <a:r>
            <a:rPr kumimoji="1" lang="en-US" altLang="ja-JP" sz="800">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ネオにはプラスエディションの提供はありません。</a:t>
          </a:r>
        </a:p>
        <a:p>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　</a:t>
          </a:r>
          <a:r>
            <a:rPr kumimoji="1" lang="en-US" altLang="ja-JP" sz="800">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従来モデルとネオは別の</a:t>
          </a:r>
          <a:r>
            <a:rPr lang="ja-JP" altLang="en-US" sz="800">
              <a:latin typeface="メイリオ" panose="020B0604030504040204" pitchFamily="50" charset="-128"/>
              <a:ea typeface="メイリオ" panose="020B0604030504040204" pitchFamily="50" charset="-128"/>
            </a:rPr>
            <a:t>管理者用アカウント／パスワード</a:t>
          </a:r>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となります。</a:t>
          </a:r>
        </a:p>
        <a:p>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　</a:t>
          </a:r>
          <a:r>
            <a:rPr kumimoji="1" lang="en-US" altLang="ja-JP" sz="800">
              <a:latin typeface="メイリオ" panose="020B0604030504040204" pitchFamily="50" charset="-128"/>
              <a:ea typeface="メイリオ" panose="020B0604030504040204" pitchFamily="50" charset="-128"/>
              <a:cs typeface="メイリオ" panose="020B0604030504040204" pitchFamily="50" charset="-128"/>
            </a:rPr>
            <a:t>-Windows/Mac/ iOS/Android</a:t>
          </a:r>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のビューワソフト、クライアントソフト共に</a:t>
          </a:r>
        </a:p>
        <a:p>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　 従来モデルとネオは別ソフトです。</a:t>
          </a:r>
        </a:p>
        <a:p>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　</a:t>
          </a:r>
          <a:r>
            <a:rPr kumimoji="1" lang="en-US" altLang="ja-JP" sz="800">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ネオは</a:t>
          </a:r>
          <a:r>
            <a:rPr kumimoji="1" lang="en-US" altLang="ja-JP" sz="800">
              <a:latin typeface="メイリオ" panose="020B0604030504040204" pitchFamily="50" charset="-128"/>
              <a:ea typeface="メイリオ" panose="020B0604030504040204" pitchFamily="50" charset="-128"/>
              <a:cs typeface="メイリオ" panose="020B0604030504040204" pitchFamily="50" charset="-128"/>
            </a:rPr>
            <a:t>MAC</a:t>
          </a:r>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アドレスでの接続制限はできません。</a:t>
          </a:r>
        </a:p>
        <a:p>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　</a:t>
          </a:r>
          <a:r>
            <a:rPr kumimoji="1" lang="en-US" altLang="ja-JP" sz="800">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ネオでは第</a:t>
          </a:r>
          <a:r>
            <a:rPr kumimoji="1" lang="en-US" altLang="ja-JP" sz="800">
              <a:latin typeface="メイリオ" panose="020B0604030504040204" pitchFamily="50" charset="-128"/>
              <a:ea typeface="メイリオ" panose="020B0604030504040204" pitchFamily="50" charset="-128"/>
              <a:cs typeface="メイリオ" panose="020B0604030504040204" pitchFamily="50" charset="-128"/>
            </a:rPr>
            <a:t>1</a:t>
          </a:r>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～第</a:t>
          </a:r>
          <a:r>
            <a:rPr kumimoji="1" lang="en-US" altLang="ja-JP" sz="800">
              <a:latin typeface="メイリオ" panose="020B0604030504040204" pitchFamily="50" charset="-128"/>
              <a:ea typeface="メイリオ" panose="020B0604030504040204" pitchFamily="50" charset="-128"/>
              <a:cs typeface="メイリオ" panose="020B0604030504040204" pitchFamily="50" charset="-128"/>
            </a:rPr>
            <a:t>3</a:t>
          </a:r>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世代（縦置き型 シリアル番号は</a:t>
          </a:r>
          <a:r>
            <a:rPr kumimoji="1" lang="en-US" altLang="ja-JP" sz="800">
              <a:latin typeface="メイリオ" panose="020B0604030504040204" pitchFamily="50" charset="-128"/>
              <a:ea typeface="メイリオ" panose="020B0604030504040204" pitchFamily="50" charset="-128"/>
              <a:cs typeface="メイリオ" panose="020B0604030504040204" pitchFamily="50" charset="-128"/>
            </a:rPr>
            <a:t>T</a:t>
          </a:r>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から始まる</a:t>
          </a:r>
          <a:r>
            <a:rPr kumimoji="1" lang="en-US" altLang="ja-JP" sz="800">
              <a:latin typeface="メイリオ" panose="020B0604030504040204" pitchFamily="50" charset="-128"/>
              <a:ea typeface="メイリオ" panose="020B0604030504040204" pitchFamily="50" charset="-128"/>
              <a:cs typeface="メイリオ" panose="020B0604030504040204" pitchFamily="50" charset="-128"/>
            </a:rPr>
            <a:t>10</a:t>
          </a:r>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桁）の</a:t>
          </a:r>
          <a:r>
            <a:rPr kumimoji="1" lang="en-US" altLang="ja-JP" sz="800">
              <a:latin typeface="メイリオ" panose="020B0604030504040204" pitchFamily="50" charset="-128"/>
              <a:ea typeface="メイリオ" panose="020B0604030504040204" pitchFamily="50" charset="-128"/>
              <a:cs typeface="メイリオ" panose="020B0604030504040204" pitchFamily="50" charset="-128"/>
            </a:rPr>
            <a:t>MC3000</a:t>
          </a:r>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は</a:t>
          </a:r>
          <a:endParaRPr kumimoji="1" lang="en-US" altLang="ja-JP" sz="80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　　動作しません。第</a:t>
          </a:r>
          <a:r>
            <a:rPr kumimoji="1" lang="en-US" altLang="ja-JP" sz="800">
              <a:latin typeface="メイリオ" panose="020B0604030504040204" pitchFamily="50" charset="-128"/>
              <a:ea typeface="メイリオ" panose="020B0604030504040204" pitchFamily="50" charset="-128"/>
              <a:cs typeface="メイリオ" panose="020B0604030504040204" pitchFamily="50" charset="-128"/>
            </a:rPr>
            <a:t>4</a:t>
          </a:r>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世代（横置き型 シリアル番号は</a:t>
          </a:r>
          <a:r>
            <a:rPr kumimoji="1" lang="en-US" altLang="ja-JP" sz="800">
              <a:latin typeface="メイリオ" panose="020B0604030504040204" pitchFamily="50" charset="-128"/>
              <a:ea typeface="メイリオ" panose="020B0604030504040204" pitchFamily="50" charset="-128"/>
              <a:cs typeface="メイリオ" panose="020B0604030504040204" pitchFamily="50" charset="-128"/>
            </a:rPr>
            <a:t>DL10</a:t>
          </a:r>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から始まる</a:t>
          </a:r>
          <a:r>
            <a:rPr kumimoji="1" lang="en-US" altLang="ja-JP" sz="800">
              <a:latin typeface="メイリオ" panose="020B0604030504040204" pitchFamily="50" charset="-128"/>
              <a:ea typeface="メイリオ" panose="020B0604030504040204" pitchFamily="50" charset="-128"/>
              <a:cs typeface="メイリオ" panose="020B0604030504040204" pitchFamily="50" charset="-128"/>
            </a:rPr>
            <a:t>19</a:t>
          </a:r>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桁）の</a:t>
          </a:r>
          <a:r>
            <a:rPr kumimoji="1" lang="en-US" altLang="ja-JP" sz="800">
              <a:latin typeface="メイリオ" panose="020B0604030504040204" pitchFamily="50" charset="-128"/>
              <a:ea typeface="メイリオ" panose="020B0604030504040204" pitchFamily="50" charset="-128"/>
              <a:cs typeface="メイリオ" panose="020B0604030504040204" pitchFamily="50" charset="-128"/>
            </a:rPr>
            <a:t>MC3000</a:t>
          </a:r>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を</a:t>
          </a:r>
          <a:endParaRPr kumimoji="1" lang="en-US" altLang="ja-JP" sz="80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　　ネオで利用する場合、</a:t>
          </a:r>
          <a:r>
            <a:rPr kumimoji="1" lang="en-US" altLang="ja-JP" sz="800">
              <a:latin typeface="メイリオ" panose="020B0604030504040204" pitchFamily="50" charset="-128"/>
              <a:ea typeface="メイリオ" panose="020B0604030504040204" pitchFamily="50" charset="-128"/>
              <a:cs typeface="メイリオ" panose="020B0604030504040204" pitchFamily="50" charset="-128"/>
            </a:rPr>
            <a:t>MC3000</a:t>
          </a:r>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のアップデートが必要となります。</a:t>
          </a:r>
        </a:p>
      </xdr:txBody>
    </xdr:sp>
    <xdr:clientData/>
  </xdr:twoCellAnchor>
  <xdr:twoCellAnchor>
    <xdr:from>
      <xdr:col>40</xdr:col>
      <xdr:colOff>110850</xdr:colOff>
      <xdr:row>36</xdr:row>
      <xdr:rowOff>7327</xdr:rowOff>
    </xdr:from>
    <xdr:to>
      <xdr:col>40</xdr:col>
      <xdr:colOff>110851</xdr:colOff>
      <xdr:row>38</xdr:row>
      <xdr:rowOff>73269</xdr:rowOff>
    </xdr:to>
    <xdr:cxnSp macro="">
      <xdr:nvCxnSpPr>
        <xdr:cNvPr id="27" name="直線コネクタ 26">
          <a:extLst>
            <a:ext uri="{FF2B5EF4-FFF2-40B4-BE49-F238E27FC236}">
              <a16:creationId xmlns:a16="http://schemas.microsoft.com/office/drawing/2014/main" id="{00000000-0008-0000-0300-00001B000000}"/>
            </a:ext>
          </a:extLst>
        </xdr:cNvPr>
        <xdr:cNvCxnSpPr/>
      </xdr:nvCxnSpPr>
      <xdr:spPr>
        <a:xfrm>
          <a:off x="8903158" y="9488365"/>
          <a:ext cx="1" cy="564173"/>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209550</xdr:colOff>
      <xdr:row>0</xdr:row>
      <xdr:rowOff>51352</xdr:rowOff>
    </xdr:from>
    <xdr:to>
      <xdr:col>65</xdr:col>
      <xdr:colOff>85725</xdr:colOff>
      <xdr:row>3</xdr:row>
      <xdr:rowOff>0</xdr:rowOff>
    </xdr:to>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8823463" y="51352"/>
          <a:ext cx="4969979" cy="50358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latin typeface="メイリオ" panose="020B0604030504040204" pitchFamily="50" charset="-128"/>
              <a:ea typeface="メイリオ" panose="020B0604030504040204" pitchFamily="50" charset="-128"/>
              <a:cs typeface="メイリオ" panose="020B0604030504040204" pitchFamily="50" charset="-128"/>
            </a:rPr>
            <a:t>これは新規・追加用シートです。</a:t>
          </a:r>
          <a:endParaRPr kumimoji="1" lang="en-US" altLang="ja-JP" sz="1800" b="1">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40</xdr:col>
      <xdr:colOff>123827</xdr:colOff>
      <xdr:row>0</xdr:row>
      <xdr:rowOff>57318</xdr:rowOff>
    </xdr:from>
    <xdr:to>
      <xdr:col>40</xdr:col>
      <xdr:colOff>123828</xdr:colOff>
      <xdr:row>3</xdr:row>
      <xdr:rowOff>0</xdr:rowOff>
    </xdr:to>
    <xdr:cxnSp macro="">
      <xdr:nvCxnSpPr>
        <xdr:cNvPr id="20" name="直線コネクタ 19">
          <a:extLst>
            <a:ext uri="{FF2B5EF4-FFF2-40B4-BE49-F238E27FC236}">
              <a16:creationId xmlns:a16="http://schemas.microsoft.com/office/drawing/2014/main" id="{00000000-0008-0000-0300-000014000000}"/>
            </a:ext>
          </a:extLst>
        </xdr:cNvPr>
        <xdr:cNvCxnSpPr/>
      </xdr:nvCxnSpPr>
      <xdr:spPr>
        <a:xfrm flipH="1">
          <a:off x="8737740" y="57318"/>
          <a:ext cx="1" cy="505899"/>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114300</xdr:colOff>
      <xdr:row>14</xdr:row>
      <xdr:rowOff>28575</xdr:rowOff>
    </xdr:from>
    <xdr:to>
      <xdr:col>40</xdr:col>
      <xdr:colOff>123825</xdr:colOff>
      <xdr:row>18</xdr:row>
      <xdr:rowOff>295275</xdr:rowOff>
    </xdr:to>
    <xdr:cxnSp macro="">
      <xdr:nvCxnSpPr>
        <xdr:cNvPr id="2" name="直線コネクタ 1">
          <a:extLst>
            <a:ext uri="{FF2B5EF4-FFF2-40B4-BE49-F238E27FC236}">
              <a16:creationId xmlns:a16="http://schemas.microsoft.com/office/drawing/2014/main" id="{00000000-0008-0000-0300-000002000000}"/>
            </a:ext>
          </a:extLst>
        </xdr:cNvPr>
        <xdr:cNvCxnSpPr/>
      </xdr:nvCxnSpPr>
      <xdr:spPr>
        <a:xfrm>
          <a:off x="8877300" y="2857500"/>
          <a:ext cx="9525" cy="1657350"/>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191233</xdr:colOff>
      <xdr:row>14</xdr:row>
      <xdr:rowOff>60812</xdr:rowOff>
    </xdr:from>
    <xdr:to>
      <xdr:col>65</xdr:col>
      <xdr:colOff>67408</xdr:colOff>
      <xdr:row>16</xdr:row>
      <xdr:rowOff>268166</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8954233" y="2889737"/>
          <a:ext cx="5000625" cy="79790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●お申込みされる種別を選択のうえ、アカウント数をご記入ください。</a:t>
          </a:r>
        </a:p>
        <a:p>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●追加契約の場合は、追加分の数量を記載ください。（既存の数量は含めないようご注意ください）</a:t>
          </a:r>
        </a:p>
        <a:p>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●マジックネオプレミアムには、アプリ型ライトはありません。</a:t>
          </a:r>
        </a:p>
        <a:p>
          <a:endParaRPr kumimoji="1" lang="en-US" altLang="ja-JP" sz="800">
            <a:latin typeface="メイリオ" panose="020B0604030504040204" pitchFamily="50" charset="-128"/>
            <a:ea typeface="メイリオ" panose="020B0604030504040204" pitchFamily="50" charset="-128"/>
            <a:cs typeface="メイリオ" panose="020B0604030504040204"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　</a:t>
          </a:r>
          <a:endParaRPr kumimoji="1" lang="en-US" altLang="ja-JP" sz="8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40</xdr:col>
      <xdr:colOff>111920</xdr:colOff>
      <xdr:row>8</xdr:row>
      <xdr:rowOff>0</xdr:rowOff>
    </xdr:from>
    <xdr:to>
      <xdr:col>40</xdr:col>
      <xdr:colOff>111921</xdr:colOff>
      <xdr:row>10</xdr:row>
      <xdr:rowOff>95249</xdr:rowOff>
    </xdr:to>
    <xdr:cxnSp macro="">
      <xdr:nvCxnSpPr>
        <xdr:cNvPr id="3" name="直線コネクタ 2">
          <a:extLst>
            <a:ext uri="{FF2B5EF4-FFF2-40B4-BE49-F238E27FC236}">
              <a16:creationId xmlns:a16="http://schemas.microsoft.com/office/drawing/2014/main" id="{00000000-0008-0000-0400-000003000000}"/>
            </a:ext>
          </a:extLst>
        </xdr:cNvPr>
        <xdr:cNvCxnSpPr/>
      </xdr:nvCxnSpPr>
      <xdr:spPr>
        <a:xfrm flipH="1">
          <a:off x="8922545" y="1876904"/>
          <a:ext cx="1" cy="766283"/>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209550</xdr:colOff>
      <xdr:row>7</xdr:row>
      <xdr:rowOff>281644</xdr:rowOff>
    </xdr:from>
    <xdr:to>
      <xdr:col>65</xdr:col>
      <xdr:colOff>85725</xdr:colOff>
      <xdr:row>11</xdr:row>
      <xdr:rowOff>0</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9020175" y="1865175"/>
          <a:ext cx="5055394" cy="49226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●プランの変更等をお申込みの場合は、お客様番号・契約</a:t>
          </a:r>
          <a:r>
            <a:rPr kumimoji="1" lang="en-US" altLang="ja-JP" sz="800">
              <a:latin typeface="メイリオ" panose="020B0604030504040204" pitchFamily="50" charset="-128"/>
              <a:ea typeface="メイリオ" panose="020B0604030504040204" pitchFamily="50" charset="-128"/>
              <a:cs typeface="メイリオ" panose="020B0604030504040204" pitchFamily="50" charset="-128"/>
            </a:rPr>
            <a:t>ID</a:t>
          </a:r>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をご記入ください。</a:t>
          </a:r>
          <a:endParaRPr kumimoji="1" lang="en-US" altLang="ja-JP" sz="8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40</xdr:col>
      <xdr:colOff>114080</xdr:colOff>
      <xdr:row>13</xdr:row>
      <xdr:rowOff>27046</xdr:rowOff>
    </xdr:from>
    <xdr:to>
      <xdr:col>40</xdr:col>
      <xdr:colOff>114081</xdr:colOff>
      <xdr:row>18</xdr:row>
      <xdr:rowOff>9525</xdr:rowOff>
    </xdr:to>
    <xdr:cxnSp macro="">
      <xdr:nvCxnSpPr>
        <xdr:cNvPr id="7" name="直線コネクタ 6">
          <a:extLst>
            <a:ext uri="{FF2B5EF4-FFF2-40B4-BE49-F238E27FC236}">
              <a16:creationId xmlns:a16="http://schemas.microsoft.com/office/drawing/2014/main" id="{00000000-0008-0000-0400-000007000000}"/>
            </a:ext>
          </a:extLst>
        </xdr:cNvPr>
        <xdr:cNvCxnSpPr/>
      </xdr:nvCxnSpPr>
      <xdr:spPr>
        <a:xfrm flipH="1">
          <a:off x="8877080" y="2579746"/>
          <a:ext cx="1" cy="1220729"/>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209550</xdr:colOff>
      <xdr:row>13</xdr:row>
      <xdr:rowOff>19992</xdr:rowOff>
    </xdr:from>
    <xdr:to>
      <xdr:col>65</xdr:col>
      <xdr:colOff>76200</xdr:colOff>
      <xdr:row>17</xdr:row>
      <xdr:rowOff>247649</xdr:rowOff>
    </xdr:to>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8972550" y="2572692"/>
          <a:ext cx="4991100" cy="121825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●お申込み内容を選択のうえ、対象のアカウント</a:t>
          </a:r>
          <a:r>
            <a:rPr kumimoji="1" lang="en-US" altLang="ja-JP" sz="800">
              <a:latin typeface="メイリオ" panose="020B0604030504040204" pitchFamily="50" charset="-128"/>
              <a:ea typeface="メイリオ" panose="020B0604030504040204" pitchFamily="50" charset="-128"/>
              <a:cs typeface="メイリオ" panose="020B0604030504040204" pitchFamily="50" charset="-128"/>
            </a:rPr>
            <a:t>ID</a:t>
          </a:r>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と変更内容をご記入ください。</a:t>
          </a:r>
          <a:endParaRPr kumimoji="1" lang="en-US" altLang="ja-JP" sz="80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　「対象となるアカウント</a:t>
          </a:r>
          <a:r>
            <a:rPr kumimoji="1" lang="en-US" altLang="ja-JP" sz="800">
              <a:latin typeface="メイリオ" panose="020B0604030504040204" pitchFamily="50" charset="-128"/>
              <a:ea typeface="メイリオ" panose="020B0604030504040204" pitchFamily="50" charset="-128"/>
              <a:cs typeface="メイリオ" panose="020B0604030504040204" pitchFamily="50" charset="-128"/>
            </a:rPr>
            <a:t>ID</a:t>
          </a:r>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が書ききれない場合は、別紙にご記入ください。</a:t>
          </a:r>
          <a:endParaRPr kumimoji="1" lang="en-US" altLang="ja-JP" sz="800">
            <a:latin typeface="メイリオ" panose="020B0604030504040204" pitchFamily="50" charset="-128"/>
            <a:ea typeface="メイリオ" panose="020B0604030504040204" pitchFamily="50" charset="-128"/>
            <a:cs typeface="メイリオ" panose="020B0604030504040204" pitchFamily="50" charset="-128"/>
          </a:endParaRPr>
        </a:p>
        <a:p>
          <a:endParaRPr kumimoji="1" lang="en-US" altLang="ja-JP" sz="800" b="0">
            <a:solidFill>
              <a:schemeClr val="dk1"/>
            </a:solidFill>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800" b="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●マジックコネクト 従来モデルからネオへの移行は「移行」シートをご利用ください。</a:t>
          </a:r>
          <a:endParaRPr kumimoji="1" lang="en-US" altLang="ja-JP" sz="800" b="0">
            <a:solidFill>
              <a:schemeClr val="dk1"/>
            </a:solidFill>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800" b="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　ネオから従来モデルへは変更はできません。</a:t>
          </a:r>
          <a:endParaRPr kumimoji="1" lang="en-US" altLang="ja-JP" sz="800" b="0">
            <a:solidFill>
              <a:srgbClr val="FF0000"/>
            </a:solidFill>
            <a:latin typeface="メイリオ" panose="020B0604030504040204" pitchFamily="50" charset="-128"/>
            <a:ea typeface="メイリオ" panose="020B0604030504040204" pitchFamily="50" charset="-128"/>
            <a:cs typeface="メイリオ" panose="020B0604030504040204" pitchFamily="50" charset="-128"/>
          </a:endParaRPr>
        </a:p>
        <a:p>
          <a:endParaRPr kumimoji="1" lang="en-US" altLang="ja-JP" sz="800" b="0">
            <a:latin typeface="メイリオ" panose="020B0604030504040204" pitchFamily="50" charset="-128"/>
            <a:ea typeface="メイリオ" panose="020B0604030504040204" pitchFamily="50" charset="-128"/>
            <a:cs typeface="メイリオ" panose="020B0604030504040204" pitchFamily="50" charset="-128"/>
          </a:endParaRPr>
        </a:p>
        <a:p>
          <a:endParaRPr kumimoji="1" lang="en-US" altLang="ja-JP" sz="800" b="0">
            <a:latin typeface="メイリオ" panose="020B0604030504040204" pitchFamily="50" charset="-128"/>
            <a:ea typeface="メイリオ" panose="020B0604030504040204" pitchFamily="50" charset="-128"/>
            <a:cs typeface="メイリオ" panose="020B0604030504040204" pitchFamily="50" charset="-128"/>
          </a:endParaRPr>
        </a:p>
        <a:p>
          <a:endParaRPr kumimoji="1" lang="en-US" altLang="ja-JP" sz="800" b="0">
            <a:latin typeface="メイリオ" panose="020B0604030504040204" pitchFamily="50" charset="-128"/>
            <a:ea typeface="メイリオ" panose="020B0604030504040204" pitchFamily="50" charset="-128"/>
            <a:cs typeface="メイリオ" panose="020B0604030504040204" pitchFamily="50" charset="-128"/>
          </a:endParaRPr>
        </a:p>
        <a:p>
          <a:endParaRPr kumimoji="1" lang="en-US" altLang="ja-JP" sz="800" b="0">
            <a:latin typeface="メイリオ" panose="020B0604030504040204" pitchFamily="50" charset="-128"/>
            <a:ea typeface="メイリオ" panose="020B0604030504040204" pitchFamily="50" charset="-128"/>
            <a:cs typeface="メイリオ" panose="020B0604030504040204" pitchFamily="50" charset="-128"/>
          </a:endParaRPr>
        </a:p>
        <a:p>
          <a:endParaRPr kumimoji="1" lang="en-US" altLang="ja-JP" sz="800" b="0">
            <a:latin typeface="メイリオ" panose="020B0604030504040204" pitchFamily="50" charset="-128"/>
            <a:ea typeface="メイリオ" panose="020B0604030504040204" pitchFamily="50" charset="-128"/>
            <a:cs typeface="メイリオ" panose="020B0604030504040204" pitchFamily="50" charset="-128"/>
          </a:endParaRPr>
        </a:p>
        <a:p>
          <a:endParaRPr kumimoji="1" lang="en-US" altLang="ja-JP" sz="800" b="0">
            <a:latin typeface="メイリオ" panose="020B0604030504040204" pitchFamily="50" charset="-128"/>
            <a:ea typeface="メイリオ" panose="020B0604030504040204" pitchFamily="50" charset="-128"/>
            <a:cs typeface="メイリオ" panose="020B0604030504040204" pitchFamily="50" charset="-128"/>
          </a:endParaRPr>
        </a:p>
        <a:p>
          <a:endParaRPr kumimoji="1" lang="en-US" altLang="ja-JP" sz="800" b="0">
            <a:latin typeface="メイリオ" panose="020B0604030504040204" pitchFamily="50" charset="-128"/>
            <a:ea typeface="メイリオ" panose="020B0604030504040204" pitchFamily="50" charset="-128"/>
            <a:cs typeface="メイリオ" panose="020B0604030504040204" pitchFamily="50" charset="-128"/>
          </a:endParaRPr>
        </a:p>
        <a:p>
          <a:endParaRPr kumimoji="1" lang="en-US" altLang="ja-JP" sz="800" b="0">
            <a:latin typeface="メイリオ" panose="020B0604030504040204" pitchFamily="50" charset="-128"/>
            <a:ea typeface="メイリオ" panose="020B0604030504040204" pitchFamily="50" charset="-128"/>
            <a:cs typeface="メイリオ" panose="020B0604030504040204" pitchFamily="50" charset="-128"/>
          </a:endParaRPr>
        </a:p>
        <a:p>
          <a:endParaRPr kumimoji="1" lang="en-US" altLang="ja-JP" sz="800">
            <a:latin typeface="メイリオ" panose="020B0604030504040204" pitchFamily="50" charset="-128"/>
            <a:ea typeface="メイリオ" panose="020B0604030504040204" pitchFamily="50" charset="-128"/>
            <a:cs typeface="メイリオ" panose="020B0604030504040204" pitchFamily="50" charset="-128"/>
          </a:endParaRPr>
        </a:p>
        <a:p>
          <a:endParaRPr kumimoji="1" lang="en-US" altLang="ja-JP" sz="800">
            <a:latin typeface="メイリオ" panose="020B0604030504040204" pitchFamily="50" charset="-128"/>
            <a:ea typeface="メイリオ" panose="020B0604030504040204" pitchFamily="50" charset="-128"/>
            <a:cs typeface="メイリオ" panose="020B0604030504040204" pitchFamily="50" charset="-128"/>
          </a:endParaRPr>
        </a:p>
        <a:p>
          <a:endParaRPr kumimoji="1" lang="en-US" altLang="ja-JP" sz="800">
            <a:latin typeface="メイリオ" panose="020B0604030504040204" pitchFamily="50" charset="-128"/>
            <a:ea typeface="メイリオ" panose="020B0604030504040204" pitchFamily="50" charset="-128"/>
            <a:cs typeface="メイリオ" panose="020B0604030504040204" pitchFamily="50" charset="-128"/>
          </a:endParaRPr>
        </a:p>
        <a:p>
          <a:endParaRPr kumimoji="1" lang="en-US" altLang="ja-JP" sz="800">
            <a:latin typeface="メイリオ" panose="020B0604030504040204" pitchFamily="50" charset="-128"/>
            <a:ea typeface="メイリオ" panose="020B0604030504040204" pitchFamily="50" charset="-128"/>
            <a:cs typeface="メイリオ" panose="020B0604030504040204" pitchFamily="50" charset="-128"/>
          </a:endParaRPr>
        </a:p>
        <a:p>
          <a:endParaRPr kumimoji="1" lang="en-US" altLang="ja-JP" sz="800">
            <a:latin typeface="メイリオ" panose="020B0604030504040204" pitchFamily="50" charset="-128"/>
            <a:ea typeface="メイリオ" panose="020B0604030504040204" pitchFamily="50" charset="-128"/>
            <a:cs typeface="メイリオ" panose="020B0604030504040204" pitchFamily="50" charset="-128"/>
          </a:endParaRPr>
        </a:p>
        <a:p>
          <a:endParaRPr kumimoji="1" lang="en-US" altLang="ja-JP" sz="800">
            <a:latin typeface="メイリオ" panose="020B0604030504040204" pitchFamily="50" charset="-128"/>
            <a:ea typeface="メイリオ" panose="020B0604030504040204" pitchFamily="50" charset="-128"/>
            <a:cs typeface="メイリオ" panose="020B0604030504040204" pitchFamily="50" charset="-128"/>
          </a:endParaRPr>
        </a:p>
        <a:p>
          <a:endParaRPr kumimoji="1" lang="en-US" altLang="ja-JP" sz="80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●デバイス買い替えをお申込の際は認証所情報の切替日をご指定ください。</a:t>
          </a:r>
          <a:endParaRPr kumimoji="1" lang="en-US" altLang="ja-JP" sz="8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24</xdr:col>
      <xdr:colOff>104775</xdr:colOff>
      <xdr:row>18</xdr:row>
      <xdr:rowOff>57150</xdr:rowOff>
    </xdr:from>
    <xdr:to>
      <xdr:col>26</xdr:col>
      <xdr:colOff>133350</xdr:colOff>
      <xdr:row>22</xdr:row>
      <xdr:rowOff>47625</xdr:rowOff>
    </xdr:to>
    <xdr:sp macro="" textlink="">
      <xdr:nvSpPr>
        <xdr:cNvPr id="9" name="右矢印 8">
          <a:extLst>
            <a:ext uri="{FF2B5EF4-FFF2-40B4-BE49-F238E27FC236}">
              <a16:creationId xmlns:a16="http://schemas.microsoft.com/office/drawing/2014/main" id="{00000000-0008-0000-0400-000009000000}"/>
            </a:ext>
          </a:extLst>
        </xdr:cNvPr>
        <xdr:cNvSpPr/>
      </xdr:nvSpPr>
      <xdr:spPr>
        <a:xfrm>
          <a:off x="5362575" y="4038600"/>
          <a:ext cx="466725" cy="981075"/>
        </a:xfrm>
        <a:prstGeom prst="rightArrow">
          <a:avLst/>
        </a:prstGeom>
        <a:solidFill>
          <a:srgbClr val="FF000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メイリオ" pitchFamily="50" charset="-128"/>
            <a:ea typeface="メイリオ" pitchFamily="50" charset="-128"/>
            <a:cs typeface="メイリオ" pitchFamily="50" charset="-128"/>
          </a:endParaRPr>
        </a:p>
      </xdr:txBody>
    </xdr:sp>
    <xdr:clientData/>
  </xdr:twoCellAnchor>
  <xdr:twoCellAnchor>
    <xdr:from>
      <xdr:col>40</xdr:col>
      <xdr:colOff>114192</xdr:colOff>
      <xdr:row>39</xdr:row>
      <xdr:rowOff>89995</xdr:rowOff>
    </xdr:from>
    <xdr:to>
      <xdr:col>40</xdr:col>
      <xdr:colOff>114193</xdr:colOff>
      <xdr:row>43</xdr:row>
      <xdr:rowOff>38100</xdr:rowOff>
    </xdr:to>
    <xdr:cxnSp macro="">
      <xdr:nvCxnSpPr>
        <xdr:cNvPr id="12" name="直線コネクタ 11">
          <a:extLst>
            <a:ext uri="{FF2B5EF4-FFF2-40B4-BE49-F238E27FC236}">
              <a16:creationId xmlns:a16="http://schemas.microsoft.com/office/drawing/2014/main" id="{00000000-0008-0000-0400-00000C000000}"/>
            </a:ext>
          </a:extLst>
        </xdr:cNvPr>
        <xdr:cNvCxnSpPr/>
      </xdr:nvCxnSpPr>
      <xdr:spPr>
        <a:xfrm flipH="1">
          <a:off x="8877192" y="8652970"/>
          <a:ext cx="1" cy="681530"/>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284629</xdr:colOff>
      <xdr:row>39</xdr:row>
      <xdr:rowOff>89995</xdr:rowOff>
    </xdr:from>
    <xdr:to>
      <xdr:col>65</xdr:col>
      <xdr:colOff>85724</xdr:colOff>
      <xdr:row>43</xdr:row>
      <xdr:rowOff>19050</xdr:rowOff>
    </xdr:to>
    <xdr:sp macro="" textlink="">
      <xdr:nvSpPr>
        <xdr:cNvPr id="13" name="テキスト ボックス 12">
          <a:extLst>
            <a:ext uri="{FF2B5EF4-FFF2-40B4-BE49-F238E27FC236}">
              <a16:creationId xmlns:a16="http://schemas.microsoft.com/office/drawing/2014/main" id="{00000000-0008-0000-0400-00000D000000}"/>
            </a:ext>
          </a:extLst>
        </xdr:cNvPr>
        <xdr:cNvSpPr txBox="1"/>
      </xdr:nvSpPr>
      <xdr:spPr>
        <a:xfrm>
          <a:off x="9047629" y="8652970"/>
          <a:ext cx="4925545" cy="66248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●グループ化を申し込まれる場合、設定作業実施時に構成図が必要となる場合がございます。</a:t>
          </a:r>
          <a:endParaRPr kumimoji="1" lang="en-US" altLang="ja-JP" sz="80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　必要に応じて構成図をご記載ください。（構成図は別途添付いただいても構いません）</a:t>
          </a:r>
          <a:endParaRPr kumimoji="1" lang="en-US" altLang="ja-JP" sz="8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40</xdr:col>
      <xdr:colOff>266699</xdr:colOff>
      <xdr:row>35</xdr:row>
      <xdr:rowOff>22080</xdr:rowOff>
    </xdr:from>
    <xdr:to>
      <xdr:col>65</xdr:col>
      <xdr:colOff>85724</xdr:colOff>
      <xdr:row>38</xdr:row>
      <xdr:rowOff>58615</xdr:rowOff>
    </xdr:to>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9029699" y="7804005"/>
          <a:ext cx="4943475" cy="72233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800">
              <a:solidFill>
                <a:schemeClr val="dk1"/>
              </a:solidFill>
              <a:effectLst/>
              <a:latin typeface="メイリオ" panose="020B0604030504040204" pitchFamily="50" charset="-128"/>
              <a:ea typeface="メイリオ" panose="020B0604030504040204" pitchFamily="50" charset="-128"/>
              <a:cs typeface="+mn-cs"/>
            </a:rPr>
            <a:t>ご希望のオプションサービスを選択のうえ、グループ化の場合は接続数をご記入ください。</a:t>
          </a:r>
          <a:endParaRPr lang="ja-JP" altLang="ja-JP" sz="800">
            <a:effectLst/>
            <a:latin typeface="メイリオ" panose="020B0604030504040204" pitchFamily="50" charset="-128"/>
            <a:ea typeface="メイリオ" panose="020B0604030504040204" pitchFamily="50" charset="-128"/>
          </a:endParaRPr>
        </a:p>
        <a:p>
          <a:r>
            <a:rPr kumimoji="1" lang="ja-JP" altLang="ja-JP" sz="800">
              <a:solidFill>
                <a:schemeClr val="dk1"/>
              </a:solidFill>
              <a:effectLst/>
              <a:latin typeface="メイリオ" panose="020B0604030504040204" pitchFamily="50" charset="-128"/>
              <a:ea typeface="メイリオ" panose="020B0604030504040204" pitchFamily="50" charset="-128"/>
              <a:cs typeface="+mn-cs"/>
            </a:rPr>
            <a:t>　マジックコネクト・ネオと 従来モデルとをグループ化しての利用はできません。</a:t>
          </a:r>
          <a:endParaRPr lang="ja-JP" altLang="ja-JP" sz="800">
            <a:effectLst/>
            <a:latin typeface="メイリオ" panose="020B0604030504040204" pitchFamily="50" charset="-128"/>
            <a:ea typeface="メイリオ" panose="020B0604030504040204" pitchFamily="50" charset="-128"/>
          </a:endParaRPr>
        </a:p>
        <a:p>
          <a:r>
            <a:rPr kumimoji="1" lang="ja-JP" altLang="ja-JP" sz="800">
              <a:solidFill>
                <a:schemeClr val="dk1"/>
              </a:solidFill>
              <a:effectLst/>
              <a:latin typeface="メイリオ" panose="020B0604030504040204" pitchFamily="50" charset="-128"/>
              <a:ea typeface="メイリオ" panose="020B0604030504040204" pitchFamily="50" charset="-128"/>
              <a:cs typeface="+mn-cs"/>
            </a:rPr>
            <a:t>　詳細は「お申込書記載にあたっての注意事項」をご確認ください。</a:t>
          </a:r>
          <a:endParaRPr lang="ja-JP" altLang="ja-JP" sz="800">
            <a:effectLst/>
            <a:latin typeface="メイリオ" panose="020B0604030504040204" pitchFamily="50" charset="-128"/>
            <a:ea typeface="メイリオ" panose="020B0604030504040204" pitchFamily="50" charset="-128"/>
          </a:endParaRPr>
        </a:p>
      </xdr:txBody>
    </xdr:sp>
    <xdr:clientData/>
  </xdr:twoCellAnchor>
  <xdr:twoCellAnchor>
    <xdr:from>
      <xdr:col>40</xdr:col>
      <xdr:colOff>114306</xdr:colOff>
      <xdr:row>35</xdr:row>
      <xdr:rowOff>19050</xdr:rowOff>
    </xdr:from>
    <xdr:to>
      <xdr:col>40</xdr:col>
      <xdr:colOff>114306</xdr:colOff>
      <xdr:row>38</xdr:row>
      <xdr:rowOff>47625</xdr:rowOff>
    </xdr:to>
    <xdr:cxnSp macro="">
      <xdr:nvCxnSpPr>
        <xdr:cNvPr id="20" name="直線コネクタ 19">
          <a:extLst>
            <a:ext uri="{FF2B5EF4-FFF2-40B4-BE49-F238E27FC236}">
              <a16:creationId xmlns:a16="http://schemas.microsoft.com/office/drawing/2014/main" id="{00000000-0008-0000-0400-000014000000}"/>
            </a:ext>
          </a:extLst>
        </xdr:cNvPr>
        <xdr:cNvCxnSpPr/>
      </xdr:nvCxnSpPr>
      <xdr:spPr>
        <a:xfrm>
          <a:off x="8877306" y="7800975"/>
          <a:ext cx="0" cy="714375"/>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40</xdr:col>
      <xdr:colOff>186102</xdr:colOff>
      <xdr:row>5</xdr:row>
      <xdr:rowOff>79327</xdr:rowOff>
    </xdr:from>
    <xdr:to>
      <xdr:col>59</xdr:col>
      <xdr:colOff>146793</xdr:colOff>
      <xdr:row>7</xdr:row>
      <xdr:rowOff>104589</xdr:rowOff>
    </xdr:to>
    <xdr:sp macro="" textlink="">
      <xdr:nvSpPr>
        <xdr:cNvPr id="14" name="角丸四角形 13">
          <a:extLst>
            <a:ext uri="{FF2B5EF4-FFF2-40B4-BE49-F238E27FC236}">
              <a16:creationId xmlns:a16="http://schemas.microsoft.com/office/drawing/2014/main" id="{00000000-0008-0000-0400-00000E000000}"/>
            </a:ext>
          </a:extLst>
        </xdr:cNvPr>
        <xdr:cNvSpPr/>
      </xdr:nvSpPr>
      <xdr:spPr>
        <a:xfrm>
          <a:off x="8949102" y="898477"/>
          <a:ext cx="3884991" cy="596762"/>
        </a:xfrm>
        <a:prstGeom prst="roundRect">
          <a:avLst/>
        </a:prstGeom>
        <a:solidFill>
          <a:srgbClr val="FFFF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latin typeface="HG丸ｺﾞｼｯｸM-PRO" pitchFamily="50" charset="-128"/>
              <a:ea typeface="HG丸ｺﾞｼｯｸM-PRO" pitchFamily="50" charset="-128"/>
            </a:rPr>
            <a:t>黄色の箇所は必須となります</a:t>
          </a:r>
          <a:endParaRPr kumimoji="1" lang="en-US" altLang="ja-JP" sz="1200">
            <a:solidFill>
              <a:srgbClr val="FF0000"/>
            </a:solidFill>
            <a:latin typeface="HG丸ｺﾞｼｯｸM-PRO" pitchFamily="50" charset="-128"/>
            <a:ea typeface="HG丸ｺﾞｼｯｸM-PRO" pitchFamily="50" charset="-128"/>
          </a:endParaRPr>
        </a:p>
        <a:p>
          <a:pPr algn="l"/>
          <a:r>
            <a:rPr kumimoji="1" lang="ja-JP" altLang="en-US" sz="1200">
              <a:solidFill>
                <a:srgbClr val="FF0000"/>
              </a:solidFill>
              <a:latin typeface="HG丸ｺﾞｼｯｸM-PRO" pitchFamily="50" charset="-128"/>
              <a:ea typeface="HG丸ｺﾞｼｯｸM-PRO" pitchFamily="50" charset="-128"/>
            </a:rPr>
            <a:t>ご記入漏れのございませんようご注意ください</a:t>
          </a:r>
          <a:endParaRPr kumimoji="1" lang="en-US" altLang="ja-JP" sz="1200">
            <a:solidFill>
              <a:srgbClr val="FF0000"/>
            </a:solidFill>
            <a:latin typeface="HG丸ｺﾞｼｯｸM-PRO" pitchFamily="50" charset="-128"/>
            <a:ea typeface="HG丸ｺﾞｼｯｸM-PRO" pitchFamily="50" charset="-128"/>
          </a:endParaRPr>
        </a:p>
      </xdr:txBody>
    </xdr:sp>
    <xdr:clientData/>
  </xdr:twoCellAnchor>
  <xdr:twoCellAnchor>
    <xdr:from>
      <xdr:col>40</xdr:col>
      <xdr:colOff>195627</xdr:colOff>
      <xdr:row>0</xdr:row>
      <xdr:rowOff>14658</xdr:rowOff>
    </xdr:from>
    <xdr:to>
      <xdr:col>65</xdr:col>
      <xdr:colOff>95376</xdr:colOff>
      <xdr:row>5</xdr:row>
      <xdr:rowOff>0</xdr:rowOff>
    </xdr:to>
    <xdr:sp macro="" textlink="">
      <xdr:nvSpPr>
        <xdr:cNvPr id="15" name="テキスト ボックス 14">
          <a:extLst>
            <a:ext uri="{FF2B5EF4-FFF2-40B4-BE49-F238E27FC236}">
              <a16:creationId xmlns:a16="http://schemas.microsoft.com/office/drawing/2014/main" id="{00000000-0008-0000-0400-00000F000000}"/>
            </a:ext>
          </a:extLst>
        </xdr:cNvPr>
        <xdr:cNvSpPr txBox="1"/>
      </xdr:nvSpPr>
      <xdr:spPr>
        <a:xfrm>
          <a:off x="8958627" y="14658"/>
          <a:ext cx="5024199" cy="80449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latin typeface="メイリオ" panose="020B0604030504040204" pitchFamily="50" charset="-128"/>
              <a:ea typeface="メイリオ" panose="020B0604030504040204" pitchFamily="50" charset="-128"/>
              <a:cs typeface="メイリオ" panose="020B0604030504040204" pitchFamily="50" charset="-128"/>
            </a:rPr>
            <a:t>これは変更用シートです。</a:t>
          </a:r>
          <a:endParaRPr kumimoji="1" lang="en-US" altLang="ja-JP" sz="1600" b="1">
            <a:latin typeface="メイリオ" panose="020B0604030504040204" pitchFamily="50" charset="-128"/>
            <a:ea typeface="メイリオ" panose="020B0604030504040204" pitchFamily="50" charset="-128"/>
            <a:cs typeface="メイリオ" panose="020B0604030504040204" pitchFamily="50" charset="-128"/>
          </a:endParaRPr>
        </a:p>
        <a:p>
          <a:r>
            <a:rPr kumimoji="1" lang="en-US" altLang="ja-JP" sz="1050" b="1">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050" b="1">
              <a:latin typeface="メイリオ" panose="020B0604030504040204" pitchFamily="50" charset="-128"/>
              <a:ea typeface="メイリオ" panose="020B0604030504040204" pitchFamily="50" charset="-128"/>
              <a:cs typeface="メイリオ" panose="020B0604030504040204" pitchFamily="50" charset="-128"/>
            </a:rPr>
            <a:t>従来モデルからネオへの移行は、「移行」シートをご利用ください</a:t>
          </a:r>
          <a:endParaRPr kumimoji="1" lang="en-US" altLang="ja-JP" sz="1050" b="1">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40</xdr:col>
      <xdr:colOff>109906</xdr:colOff>
      <xdr:row>0</xdr:row>
      <xdr:rowOff>20624</xdr:rowOff>
    </xdr:from>
    <xdr:to>
      <xdr:col>40</xdr:col>
      <xdr:colOff>109907</xdr:colOff>
      <xdr:row>4</xdr:row>
      <xdr:rowOff>180975</xdr:rowOff>
    </xdr:to>
    <xdr:cxnSp macro="">
      <xdr:nvCxnSpPr>
        <xdr:cNvPr id="16" name="直線コネクタ 15">
          <a:extLst>
            <a:ext uri="{FF2B5EF4-FFF2-40B4-BE49-F238E27FC236}">
              <a16:creationId xmlns:a16="http://schemas.microsoft.com/office/drawing/2014/main" id="{00000000-0008-0000-0400-000010000000}"/>
            </a:ext>
          </a:extLst>
        </xdr:cNvPr>
        <xdr:cNvCxnSpPr/>
      </xdr:nvCxnSpPr>
      <xdr:spPr>
        <a:xfrm flipH="1">
          <a:off x="8872906" y="20624"/>
          <a:ext cx="1" cy="789001"/>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209550</xdr:colOff>
      <xdr:row>27</xdr:row>
      <xdr:rowOff>24961</xdr:rowOff>
    </xdr:from>
    <xdr:to>
      <xdr:col>65</xdr:col>
      <xdr:colOff>76200</xdr:colOff>
      <xdr:row>31</xdr:row>
      <xdr:rowOff>66675</xdr:rowOff>
    </xdr:to>
    <xdr:sp macro="" textlink="">
      <xdr:nvSpPr>
        <xdr:cNvPr id="17" name="テキスト ボックス 16">
          <a:extLst>
            <a:ext uri="{FF2B5EF4-FFF2-40B4-BE49-F238E27FC236}">
              <a16:creationId xmlns:a16="http://schemas.microsoft.com/office/drawing/2014/main" id="{00000000-0008-0000-0400-000011000000}"/>
            </a:ext>
          </a:extLst>
        </xdr:cNvPr>
        <xdr:cNvSpPr txBox="1"/>
      </xdr:nvSpPr>
      <xdr:spPr>
        <a:xfrm>
          <a:off x="8972550" y="5854261"/>
          <a:ext cx="4991100" cy="91801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●デバイス買い替え（従来型、ネオ）をお申込の際は認証情報の切替日をご指定ください。</a:t>
          </a:r>
        </a:p>
        <a:p>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●タイプ変更（ネオの場合のみ</a:t>
          </a:r>
          <a:r>
            <a:rPr kumimoji="1" lang="en-US" altLang="ja-JP" sz="800">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をお申し込みの際にも認証情報の切り替え日をご指定ください。</a:t>
          </a:r>
          <a:endParaRPr kumimoji="1" lang="en-US" altLang="ja-JP" sz="800">
            <a:latin typeface="メイリオ" panose="020B0604030504040204" pitchFamily="50" charset="-128"/>
            <a:ea typeface="メイリオ" panose="020B0604030504040204" pitchFamily="50" charset="-128"/>
            <a:cs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a:solidFill>
                <a:srgbClr val="FF0000"/>
              </a:solidFill>
              <a:effectLst/>
              <a:latin typeface="メイリオ" panose="020B0604030504040204" pitchFamily="50" charset="-128"/>
              <a:ea typeface="メイリオ" panose="020B0604030504040204" pitchFamily="50" charset="-128"/>
              <a:cs typeface="+mn-cs"/>
            </a:rPr>
            <a:t>●ネオからネオ・プレミアムへの変更の場合は必ず切替日をご指定ください。</a:t>
          </a:r>
          <a:endParaRPr lang="ja-JP" altLang="ja-JP" sz="800">
            <a:solidFill>
              <a:srgbClr val="FF0000"/>
            </a:solidFill>
            <a:effectLst/>
            <a:latin typeface="メイリオ" panose="020B0604030504040204" pitchFamily="50" charset="-128"/>
            <a:ea typeface="メイリオ" panose="020B0604030504040204" pitchFamily="50" charset="-128"/>
          </a:endParaRPr>
        </a:p>
        <a:p>
          <a:r>
            <a:rPr kumimoji="1" lang="en-US" altLang="ja-JP" sz="800">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800">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選択されていない場合は、「指定なし（＝出荷日に切替え）」とさせていただきます</a:t>
          </a:r>
        </a:p>
      </xdr:txBody>
    </xdr:sp>
    <xdr:clientData/>
  </xdr:twoCellAnchor>
  <xdr:twoCellAnchor>
    <xdr:from>
      <xdr:col>40</xdr:col>
      <xdr:colOff>114079</xdr:colOff>
      <xdr:row>27</xdr:row>
      <xdr:rowOff>21248</xdr:rowOff>
    </xdr:from>
    <xdr:to>
      <xdr:col>40</xdr:col>
      <xdr:colOff>114080</xdr:colOff>
      <xdr:row>29</xdr:row>
      <xdr:rowOff>0</xdr:rowOff>
    </xdr:to>
    <xdr:cxnSp macro="">
      <xdr:nvCxnSpPr>
        <xdr:cNvPr id="18" name="直線コネクタ 17">
          <a:extLst>
            <a:ext uri="{FF2B5EF4-FFF2-40B4-BE49-F238E27FC236}">
              <a16:creationId xmlns:a16="http://schemas.microsoft.com/office/drawing/2014/main" id="{00000000-0008-0000-0400-000012000000}"/>
            </a:ext>
          </a:extLst>
        </xdr:cNvPr>
        <xdr:cNvCxnSpPr/>
      </xdr:nvCxnSpPr>
      <xdr:spPr>
        <a:xfrm flipH="1">
          <a:off x="8877079" y="5850548"/>
          <a:ext cx="1" cy="464527"/>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40</xdr:col>
      <xdr:colOff>111921</xdr:colOff>
      <xdr:row>9</xdr:row>
      <xdr:rowOff>0</xdr:rowOff>
    </xdr:from>
    <xdr:to>
      <xdr:col>40</xdr:col>
      <xdr:colOff>111922</xdr:colOff>
      <xdr:row>13</xdr:row>
      <xdr:rowOff>33130</xdr:rowOff>
    </xdr:to>
    <xdr:cxnSp macro="">
      <xdr:nvCxnSpPr>
        <xdr:cNvPr id="3" name="直線コネクタ 2">
          <a:extLst>
            <a:ext uri="{FF2B5EF4-FFF2-40B4-BE49-F238E27FC236}">
              <a16:creationId xmlns:a16="http://schemas.microsoft.com/office/drawing/2014/main" id="{00000000-0008-0000-0500-000003000000}"/>
            </a:ext>
          </a:extLst>
        </xdr:cNvPr>
        <xdr:cNvCxnSpPr/>
      </xdr:nvCxnSpPr>
      <xdr:spPr>
        <a:xfrm flipH="1">
          <a:off x="8990878" y="2377109"/>
          <a:ext cx="1" cy="919369"/>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209550</xdr:colOff>
      <xdr:row>8</xdr:row>
      <xdr:rowOff>91145</xdr:rowOff>
    </xdr:from>
    <xdr:to>
      <xdr:col>65</xdr:col>
      <xdr:colOff>85725</xdr:colOff>
      <xdr:row>13</xdr:row>
      <xdr:rowOff>47625</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9229725" y="1872320"/>
          <a:ext cx="5353050" cy="93755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800">
              <a:solidFill>
                <a:schemeClr val="dk1"/>
              </a:solidFill>
              <a:effectLst/>
              <a:latin typeface="メイリオ" panose="020B0604030504040204" pitchFamily="50" charset="-128"/>
              <a:ea typeface="メイリオ" panose="020B0604030504040204" pitchFamily="50" charset="-128"/>
              <a:cs typeface="+mn-cs"/>
            </a:rPr>
            <a:t>●</a:t>
          </a:r>
          <a:r>
            <a:rPr kumimoji="1" lang="en-US" altLang="ja-JP" sz="8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800">
              <a:solidFill>
                <a:schemeClr val="dk1"/>
              </a:solidFill>
              <a:effectLst/>
              <a:latin typeface="メイリオ" panose="020B0604030504040204" pitchFamily="50" charset="-128"/>
              <a:ea typeface="メイリオ" panose="020B0604030504040204" pitchFamily="50" charset="-128"/>
              <a:cs typeface="+mn-cs"/>
            </a:rPr>
            <a:t>従来モデル</a:t>
          </a:r>
          <a:r>
            <a:rPr kumimoji="1" lang="en-US" altLang="ja-JP" sz="800">
              <a:solidFill>
                <a:schemeClr val="dk1"/>
              </a:solidFill>
              <a:effectLst/>
              <a:latin typeface="メイリオ" panose="020B0604030504040204" pitchFamily="50" charset="-128"/>
              <a:ea typeface="メイリオ" panose="020B0604030504040204" pitchFamily="50" charset="-128"/>
              <a:cs typeface="+mn-cs"/>
            </a:rPr>
            <a:t>)USB</a:t>
          </a:r>
          <a:r>
            <a:rPr kumimoji="1" lang="ja-JP" altLang="ja-JP" sz="800">
              <a:solidFill>
                <a:schemeClr val="dk1"/>
              </a:solidFill>
              <a:effectLst/>
              <a:latin typeface="メイリオ" panose="020B0604030504040204" pitchFamily="50" charset="-128"/>
              <a:ea typeface="メイリオ" panose="020B0604030504040204" pitchFamily="50" charset="-128"/>
              <a:cs typeface="+mn-cs"/>
            </a:rPr>
            <a:t>型から</a:t>
          </a:r>
          <a:r>
            <a:rPr kumimoji="1" lang="en-US" altLang="ja-JP" sz="8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800">
              <a:solidFill>
                <a:schemeClr val="dk1"/>
              </a:solidFill>
              <a:effectLst/>
              <a:latin typeface="メイリオ" panose="020B0604030504040204" pitchFamily="50" charset="-128"/>
              <a:ea typeface="メイリオ" panose="020B0604030504040204" pitchFamily="50" charset="-128"/>
              <a:cs typeface="+mn-cs"/>
            </a:rPr>
            <a:t>ネオ</a:t>
          </a:r>
          <a:r>
            <a:rPr kumimoji="1" lang="en-US" altLang="ja-JP" sz="800">
              <a:solidFill>
                <a:schemeClr val="dk1"/>
              </a:solidFill>
              <a:effectLst/>
              <a:latin typeface="メイリオ" panose="020B0604030504040204" pitchFamily="50" charset="-128"/>
              <a:ea typeface="メイリオ" panose="020B0604030504040204" pitchFamily="50" charset="-128"/>
              <a:cs typeface="+mn-cs"/>
            </a:rPr>
            <a:t>)USB</a:t>
          </a:r>
          <a:r>
            <a:rPr kumimoji="1" lang="ja-JP" altLang="ja-JP" sz="800">
              <a:solidFill>
                <a:schemeClr val="dk1"/>
              </a:solidFill>
              <a:effectLst/>
              <a:latin typeface="メイリオ" panose="020B0604030504040204" pitchFamily="50" charset="-128"/>
              <a:ea typeface="メイリオ" panose="020B0604030504040204" pitchFamily="50" charset="-128"/>
              <a:cs typeface="+mn-cs"/>
            </a:rPr>
            <a:t>キー型の変更を行う場合、</a:t>
          </a:r>
          <a:r>
            <a:rPr kumimoji="1" lang="en-US" altLang="ja-JP" sz="800">
              <a:solidFill>
                <a:schemeClr val="dk1"/>
              </a:solidFill>
              <a:effectLst/>
              <a:latin typeface="メイリオ" panose="020B0604030504040204" pitchFamily="50" charset="-128"/>
              <a:ea typeface="メイリオ" panose="020B0604030504040204" pitchFamily="50" charset="-128"/>
              <a:cs typeface="+mn-cs"/>
            </a:rPr>
            <a:t>USB</a:t>
          </a:r>
          <a:r>
            <a:rPr kumimoji="1" lang="ja-JP" altLang="ja-JP" sz="800">
              <a:solidFill>
                <a:schemeClr val="dk1"/>
              </a:solidFill>
              <a:effectLst/>
              <a:latin typeface="メイリオ" panose="020B0604030504040204" pitchFamily="50" charset="-128"/>
              <a:ea typeface="メイリオ" panose="020B0604030504040204" pitchFamily="50" charset="-128"/>
              <a:cs typeface="+mn-cs"/>
            </a:rPr>
            <a:t>キーは破棄しないでください。　　　　</a:t>
          </a:r>
          <a:endParaRPr lang="ja-JP" altLang="ja-JP" sz="800">
            <a:effectLst/>
            <a:latin typeface="メイリオ" panose="020B0604030504040204" pitchFamily="50" charset="-128"/>
            <a:ea typeface="メイリオ" panose="020B0604030504040204" pitchFamily="50" charset="-128"/>
          </a:endParaRPr>
        </a:p>
        <a:p>
          <a:r>
            <a:rPr kumimoji="1" lang="ja-JP" altLang="ja-JP" sz="800" b="0">
              <a:solidFill>
                <a:schemeClr val="dk1"/>
              </a:solidFill>
              <a:effectLst/>
              <a:latin typeface="メイリオ" panose="020B0604030504040204" pitchFamily="50" charset="-128"/>
              <a:ea typeface="メイリオ" panose="020B0604030504040204" pitchFamily="50" charset="-128"/>
              <a:cs typeface="+mn-cs"/>
            </a:rPr>
            <a:t>　</a:t>
          </a:r>
          <a:r>
            <a:rPr kumimoji="1" lang="en-US" altLang="ja-JP" sz="800" b="0">
              <a:solidFill>
                <a:schemeClr val="dk1"/>
              </a:solidFill>
              <a:effectLst/>
              <a:latin typeface="メイリオ" panose="020B0604030504040204" pitchFamily="50" charset="-128"/>
              <a:ea typeface="メイリオ" panose="020B0604030504040204" pitchFamily="50" charset="-128"/>
              <a:cs typeface="+mn-cs"/>
            </a:rPr>
            <a:t>USB</a:t>
          </a:r>
          <a:r>
            <a:rPr kumimoji="1" lang="ja-JP" altLang="ja-JP" sz="800" b="0">
              <a:solidFill>
                <a:schemeClr val="dk1"/>
              </a:solidFill>
              <a:effectLst/>
              <a:latin typeface="メイリオ" panose="020B0604030504040204" pitchFamily="50" charset="-128"/>
              <a:ea typeface="メイリオ" panose="020B0604030504040204" pitchFamily="50" charset="-128"/>
              <a:cs typeface="+mn-cs"/>
            </a:rPr>
            <a:t>キーをアップデートいただき、変更後も同じ</a:t>
          </a:r>
          <a:r>
            <a:rPr kumimoji="1" lang="en-US" altLang="ja-JP" sz="800" b="0">
              <a:solidFill>
                <a:schemeClr val="dk1"/>
              </a:solidFill>
              <a:effectLst/>
              <a:latin typeface="メイリオ" panose="020B0604030504040204" pitchFamily="50" charset="-128"/>
              <a:ea typeface="メイリオ" panose="020B0604030504040204" pitchFamily="50" charset="-128"/>
              <a:cs typeface="+mn-cs"/>
            </a:rPr>
            <a:t>USB</a:t>
          </a:r>
          <a:r>
            <a:rPr kumimoji="1" lang="ja-JP" altLang="ja-JP" sz="800" b="0">
              <a:solidFill>
                <a:schemeClr val="dk1"/>
              </a:solidFill>
              <a:effectLst/>
              <a:latin typeface="メイリオ" panose="020B0604030504040204" pitchFamily="50" charset="-128"/>
              <a:ea typeface="メイリオ" panose="020B0604030504040204" pitchFamily="50" charset="-128"/>
              <a:cs typeface="+mn-cs"/>
            </a:rPr>
            <a:t>キーを利用します。</a:t>
          </a:r>
          <a:endParaRPr lang="ja-JP" altLang="ja-JP" sz="800">
            <a:effectLst/>
            <a:latin typeface="メイリオ" panose="020B0604030504040204" pitchFamily="50" charset="-128"/>
            <a:ea typeface="メイリオ" panose="020B0604030504040204" pitchFamily="50" charset="-128"/>
          </a:endParaRPr>
        </a:p>
        <a:p>
          <a:endParaRPr kumimoji="1" lang="en-US" altLang="ja-JP" sz="800">
            <a:solidFill>
              <a:schemeClr val="dk1"/>
            </a:solidFill>
            <a:effectLst/>
            <a:latin typeface="メイリオ" panose="020B0604030504040204" pitchFamily="50" charset="-128"/>
            <a:ea typeface="メイリオ" panose="020B0604030504040204" pitchFamily="50" charset="-128"/>
            <a:cs typeface="+mn-cs"/>
          </a:endParaRPr>
        </a:p>
        <a:p>
          <a:r>
            <a:rPr kumimoji="1" lang="ja-JP" altLang="ja-JP" sz="800">
              <a:solidFill>
                <a:schemeClr val="dk1"/>
              </a:solidFill>
              <a:effectLst/>
              <a:latin typeface="メイリオ" panose="020B0604030504040204" pitchFamily="50" charset="-128"/>
              <a:ea typeface="メイリオ" panose="020B0604030504040204" pitchFamily="50" charset="-128"/>
              <a:cs typeface="+mn-cs"/>
            </a:rPr>
            <a:t>●従来モデル→ネオの変更は可能ですが、ネオ→</a:t>
          </a:r>
          <a:r>
            <a:rPr kumimoji="1" lang="ja-JP" altLang="en-US" sz="800">
              <a:solidFill>
                <a:schemeClr val="dk1"/>
              </a:solidFill>
              <a:effectLst/>
              <a:latin typeface="メイリオ" panose="020B0604030504040204" pitchFamily="50" charset="-128"/>
              <a:ea typeface="メイリオ" panose="020B0604030504040204" pitchFamily="50" charset="-128"/>
              <a:cs typeface="+mn-cs"/>
            </a:rPr>
            <a:t>従来モデル</a:t>
          </a:r>
          <a:r>
            <a:rPr kumimoji="1" lang="ja-JP" altLang="ja-JP" sz="800">
              <a:solidFill>
                <a:schemeClr val="dk1"/>
              </a:solidFill>
              <a:effectLst/>
              <a:latin typeface="メイリオ" panose="020B0604030504040204" pitchFamily="50" charset="-128"/>
              <a:ea typeface="メイリオ" panose="020B0604030504040204" pitchFamily="50" charset="-128"/>
              <a:cs typeface="+mn-cs"/>
            </a:rPr>
            <a:t>の変更はできません</a:t>
          </a:r>
          <a:endParaRPr lang="ja-JP" altLang="ja-JP" sz="800">
            <a:effectLst/>
            <a:latin typeface="メイリオ" panose="020B0604030504040204" pitchFamily="50" charset="-128"/>
            <a:ea typeface="メイリオ" panose="020B0604030504040204" pitchFamily="50" charset="-128"/>
          </a:endParaRPr>
        </a:p>
      </xdr:txBody>
    </xdr:sp>
    <xdr:clientData/>
  </xdr:twoCellAnchor>
  <xdr:twoCellAnchor editAs="oneCell">
    <xdr:from>
      <xdr:col>40</xdr:col>
      <xdr:colOff>219073</xdr:colOff>
      <xdr:row>3</xdr:row>
      <xdr:rowOff>28575</xdr:rowOff>
    </xdr:from>
    <xdr:to>
      <xdr:col>58</xdr:col>
      <xdr:colOff>119682</xdr:colOff>
      <xdr:row>5</xdr:row>
      <xdr:rowOff>228600</xdr:rowOff>
    </xdr:to>
    <xdr:sp macro="" textlink="">
      <xdr:nvSpPr>
        <xdr:cNvPr id="5" name="角丸四角形 4">
          <a:extLst>
            <a:ext uri="{FF2B5EF4-FFF2-40B4-BE49-F238E27FC236}">
              <a16:creationId xmlns:a16="http://schemas.microsoft.com/office/drawing/2014/main" id="{00000000-0008-0000-0500-000005000000}"/>
            </a:ext>
          </a:extLst>
        </xdr:cNvPr>
        <xdr:cNvSpPr/>
      </xdr:nvSpPr>
      <xdr:spPr>
        <a:xfrm>
          <a:off x="9239248" y="561975"/>
          <a:ext cx="3843959" cy="485775"/>
        </a:xfrm>
        <a:prstGeom prst="roundRect">
          <a:avLst/>
        </a:prstGeom>
        <a:solidFill>
          <a:srgbClr val="FFFF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tIns="0" bIns="0" rtlCol="0" anchor="ctr"/>
        <a:lstStyle/>
        <a:p>
          <a:pPr algn="l"/>
          <a:r>
            <a:rPr kumimoji="1" lang="ja-JP" altLang="en-US" sz="1200">
              <a:solidFill>
                <a:srgbClr val="FF0000"/>
              </a:solidFill>
              <a:latin typeface="HG丸ｺﾞｼｯｸM-PRO" pitchFamily="50" charset="-128"/>
              <a:ea typeface="HG丸ｺﾞｼｯｸM-PRO" pitchFamily="50" charset="-128"/>
            </a:rPr>
            <a:t>黄色の箇所は必須となります</a:t>
          </a:r>
          <a:endParaRPr kumimoji="1" lang="en-US" altLang="ja-JP" sz="1200">
            <a:solidFill>
              <a:srgbClr val="FF0000"/>
            </a:solidFill>
            <a:latin typeface="HG丸ｺﾞｼｯｸM-PRO" pitchFamily="50" charset="-128"/>
            <a:ea typeface="HG丸ｺﾞｼｯｸM-PRO" pitchFamily="50" charset="-128"/>
          </a:endParaRPr>
        </a:p>
        <a:p>
          <a:pPr algn="l"/>
          <a:r>
            <a:rPr kumimoji="1" lang="ja-JP" altLang="en-US" sz="1200">
              <a:solidFill>
                <a:srgbClr val="FF0000"/>
              </a:solidFill>
              <a:latin typeface="HG丸ｺﾞｼｯｸM-PRO" pitchFamily="50" charset="-128"/>
              <a:ea typeface="HG丸ｺﾞｼｯｸM-PRO" pitchFamily="50" charset="-128"/>
            </a:rPr>
            <a:t>ご記入漏れのございませんようご注意ください</a:t>
          </a:r>
          <a:endParaRPr kumimoji="1" lang="en-US" altLang="ja-JP" sz="1200">
            <a:solidFill>
              <a:srgbClr val="FF0000"/>
            </a:solidFill>
            <a:latin typeface="HG丸ｺﾞｼｯｸM-PRO" pitchFamily="50" charset="-128"/>
            <a:ea typeface="HG丸ｺﾞｼｯｸM-PRO" pitchFamily="50" charset="-128"/>
          </a:endParaRPr>
        </a:p>
      </xdr:txBody>
    </xdr:sp>
    <xdr:clientData/>
  </xdr:twoCellAnchor>
  <xdr:twoCellAnchor>
    <xdr:from>
      <xdr:col>40</xdr:col>
      <xdr:colOff>200023</xdr:colOff>
      <xdr:row>0</xdr:row>
      <xdr:rowOff>19050</xdr:rowOff>
    </xdr:from>
    <xdr:to>
      <xdr:col>65</xdr:col>
      <xdr:colOff>9525</xdr:colOff>
      <xdr:row>2</xdr:row>
      <xdr:rowOff>65434</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9220198" y="19050"/>
          <a:ext cx="5286377" cy="50358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latin typeface="メイリオ" panose="020B0604030504040204" pitchFamily="50" charset="-128"/>
              <a:ea typeface="メイリオ" panose="020B0604030504040204" pitchFamily="50" charset="-128"/>
              <a:cs typeface="メイリオ" panose="020B0604030504040204" pitchFamily="50" charset="-128"/>
            </a:rPr>
            <a:t>これは従来モデル→ネオの移行用シートです。</a:t>
          </a:r>
          <a:endParaRPr kumimoji="1" lang="en-US" altLang="ja-JP" sz="1800" b="1">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40</xdr:col>
      <xdr:colOff>114300</xdr:colOff>
      <xdr:row>0</xdr:row>
      <xdr:rowOff>25016</xdr:rowOff>
    </xdr:from>
    <xdr:to>
      <xdr:col>40</xdr:col>
      <xdr:colOff>114301</xdr:colOff>
      <xdr:row>2</xdr:row>
      <xdr:rowOff>73715</xdr:rowOff>
    </xdr:to>
    <xdr:cxnSp macro="">
      <xdr:nvCxnSpPr>
        <xdr:cNvPr id="7" name="直線コネクタ 6">
          <a:extLst>
            <a:ext uri="{FF2B5EF4-FFF2-40B4-BE49-F238E27FC236}">
              <a16:creationId xmlns:a16="http://schemas.microsoft.com/office/drawing/2014/main" id="{00000000-0008-0000-0500-000007000000}"/>
            </a:ext>
          </a:extLst>
        </xdr:cNvPr>
        <xdr:cNvCxnSpPr/>
      </xdr:nvCxnSpPr>
      <xdr:spPr>
        <a:xfrm flipH="1">
          <a:off x="8877300" y="25016"/>
          <a:ext cx="1" cy="505899"/>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11</xdr:col>
          <xdr:colOff>342900</xdr:colOff>
          <xdr:row>15</xdr:row>
          <xdr:rowOff>0</xdr:rowOff>
        </xdr:from>
        <xdr:to>
          <xdr:col>20</xdr:col>
          <xdr:colOff>38100</xdr:colOff>
          <xdr:row>15</xdr:row>
          <xdr:rowOff>485775</xdr:rowOff>
        </xdr:to>
        <xdr:sp macro="" textlink="">
          <xdr:nvSpPr>
            <xdr:cNvPr id="93186" name="Option Button 2" hidden="1">
              <a:extLst>
                <a:ext uri="{63B3BB69-23CF-44E3-9099-C40C66FF867C}">
                  <a14:compatExt spid="_x0000_s93186"/>
                </a:ext>
                <a:ext uri="{FF2B5EF4-FFF2-40B4-BE49-F238E27FC236}">
                  <a16:creationId xmlns:a16="http://schemas.microsoft.com/office/drawing/2014/main" id="{00000000-0008-0000-0500-000002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15</xdr:row>
          <xdr:rowOff>0</xdr:rowOff>
        </xdr:from>
        <xdr:to>
          <xdr:col>15</xdr:col>
          <xdr:colOff>47625</xdr:colOff>
          <xdr:row>16</xdr:row>
          <xdr:rowOff>95250</xdr:rowOff>
        </xdr:to>
        <xdr:sp macro="" textlink="">
          <xdr:nvSpPr>
            <xdr:cNvPr id="93187" name="Option Button 3" hidden="1">
              <a:extLst>
                <a:ext uri="{63B3BB69-23CF-44E3-9099-C40C66FF867C}">
                  <a14:compatExt spid="_x0000_s93187"/>
                </a:ext>
                <a:ext uri="{FF2B5EF4-FFF2-40B4-BE49-F238E27FC236}">
                  <a16:creationId xmlns:a16="http://schemas.microsoft.com/office/drawing/2014/main" id="{00000000-0008-0000-0500-000003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15</xdr:row>
          <xdr:rowOff>0</xdr:rowOff>
        </xdr:from>
        <xdr:to>
          <xdr:col>35</xdr:col>
          <xdr:colOff>19050</xdr:colOff>
          <xdr:row>17</xdr:row>
          <xdr:rowOff>104775</xdr:rowOff>
        </xdr:to>
        <xdr:sp macro="" textlink="">
          <xdr:nvSpPr>
            <xdr:cNvPr id="93188" name="Group Box 4" hidden="1">
              <a:extLst>
                <a:ext uri="{63B3BB69-23CF-44E3-9099-C40C66FF867C}">
                  <a14:compatExt spid="_x0000_s93188"/>
                </a:ext>
                <a:ext uri="{FF2B5EF4-FFF2-40B4-BE49-F238E27FC236}">
                  <a16:creationId xmlns:a16="http://schemas.microsoft.com/office/drawing/2014/main" id="{00000000-0008-0000-0500-0000046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group2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619125</xdr:colOff>
          <xdr:row>15</xdr:row>
          <xdr:rowOff>0</xdr:rowOff>
        </xdr:from>
        <xdr:to>
          <xdr:col>27</xdr:col>
          <xdr:colOff>114300</xdr:colOff>
          <xdr:row>17</xdr:row>
          <xdr:rowOff>104775</xdr:rowOff>
        </xdr:to>
        <xdr:sp macro="" textlink="">
          <xdr:nvSpPr>
            <xdr:cNvPr id="93189" name="Group Box 5" hidden="1">
              <a:extLst>
                <a:ext uri="{63B3BB69-23CF-44E3-9099-C40C66FF867C}">
                  <a14:compatExt spid="_x0000_s93189"/>
                </a:ext>
                <a:ext uri="{FF2B5EF4-FFF2-40B4-BE49-F238E27FC236}">
                  <a16:creationId xmlns:a16="http://schemas.microsoft.com/office/drawing/2014/main" id="{00000000-0008-0000-0500-0000056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group1</a:t>
              </a:r>
            </a:p>
          </xdr:txBody>
        </xdr:sp>
        <xdr:clientData/>
      </xdr:twoCellAnchor>
    </mc:Choice>
    <mc:Fallback/>
  </mc:AlternateContent>
  <xdr:twoCellAnchor>
    <xdr:from>
      <xdr:col>40</xdr:col>
      <xdr:colOff>111922</xdr:colOff>
      <xdr:row>6</xdr:row>
      <xdr:rowOff>0</xdr:rowOff>
    </xdr:from>
    <xdr:to>
      <xdr:col>40</xdr:col>
      <xdr:colOff>111923</xdr:colOff>
      <xdr:row>7</xdr:row>
      <xdr:rowOff>91109</xdr:rowOff>
    </xdr:to>
    <xdr:cxnSp macro="">
      <xdr:nvCxnSpPr>
        <xdr:cNvPr id="307" name="直線コネクタ 306">
          <a:extLst>
            <a:ext uri="{FF2B5EF4-FFF2-40B4-BE49-F238E27FC236}">
              <a16:creationId xmlns:a16="http://schemas.microsoft.com/office/drawing/2014/main" id="{00000000-0008-0000-0500-000033010000}"/>
            </a:ext>
          </a:extLst>
        </xdr:cNvPr>
        <xdr:cNvCxnSpPr/>
      </xdr:nvCxnSpPr>
      <xdr:spPr>
        <a:xfrm flipH="1">
          <a:off x="8990879" y="1871870"/>
          <a:ext cx="1" cy="389282"/>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209550</xdr:colOff>
      <xdr:row>6</xdr:row>
      <xdr:rowOff>0</xdr:rowOff>
    </xdr:from>
    <xdr:to>
      <xdr:col>65</xdr:col>
      <xdr:colOff>85725</xdr:colOff>
      <xdr:row>7</xdr:row>
      <xdr:rowOff>74544</xdr:rowOff>
    </xdr:to>
    <xdr:sp macro="" textlink="">
      <xdr:nvSpPr>
        <xdr:cNvPr id="308" name="テキスト ボックス 307">
          <a:extLst>
            <a:ext uri="{FF2B5EF4-FFF2-40B4-BE49-F238E27FC236}">
              <a16:creationId xmlns:a16="http://schemas.microsoft.com/office/drawing/2014/main" id="{00000000-0008-0000-0500-000034010000}"/>
            </a:ext>
          </a:extLst>
        </xdr:cNvPr>
        <xdr:cNvSpPr txBox="1"/>
      </xdr:nvSpPr>
      <xdr:spPr>
        <a:xfrm>
          <a:off x="9088507" y="1863623"/>
          <a:ext cx="5259870" cy="38096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800">
              <a:solidFill>
                <a:schemeClr val="dk1"/>
              </a:solidFill>
              <a:effectLst/>
              <a:latin typeface="メイリオ" panose="020B0604030504040204" pitchFamily="50" charset="-128"/>
              <a:ea typeface="メイリオ" panose="020B0604030504040204" pitchFamily="50" charset="-128"/>
              <a:cs typeface="+mn-cs"/>
            </a:rPr>
            <a:t>●</a:t>
          </a:r>
          <a:r>
            <a:rPr kumimoji="1" lang="ja-JP" altLang="en-US" sz="800">
              <a:solidFill>
                <a:schemeClr val="dk1"/>
              </a:solidFill>
              <a:effectLst/>
              <a:latin typeface="メイリオ" panose="020B0604030504040204" pitchFamily="50" charset="-128"/>
              <a:ea typeface="メイリオ" panose="020B0604030504040204" pitchFamily="50" charset="-128"/>
              <a:cs typeface="+mn-cs"/>
            </a:rPr>
            <a:t>移行対象のお客様番号・契約</a:t>
          </a:r>
          <a:r>
            <a:rPr kumimoji="1" lang="en-US" altLang="ja-JP" sz="800">
              <a:solidFill>
                <a:schemeClr val="dk1"/>
              </a:solidFill>
              <a:effectLst/>
              <a:latin typeface="メイリオ" panose="020B0604030504040204" pitchFamily="50" charset="-128"/>
              <a:ea typeface="メイリオ" panose="020B0604030504040204" pitchFamily="50" charset="-128"/>
              <a:cs typeface="+mn-cs"/>
            </a:rPr>
            <a:t>ID</a:t>
          </a:r>
          <a:r>
            <a:rPr kumimoji="1" lang="ja-JP" altLang="en-US" sz="800">
              <a:solidFill>
                <a:schemeClr val="dk1"/>
              </a:solidFill>
              <a:effectLst/>
              <a:latin typeface="メイリオ" panose="020B0604030504040204" pitchFamily="50" charset="-128"/>
              <a:ea typeface="メイリオ" panose="020B0604030504040204" pitchFamily="50" charset="-128"/>
              <a:cs typeface="+mn-cs"/>
            </a:rPr>
            <a:t>を記入ください。</a:t>
          </a:r>
          <a:endParaRPr lang="ja-JP" altLang="ja-JP" sz="800">
            <a:effectLst/>
            <a:latin typeface="メイリオ" panose="020B0604030504040204" pitchFamily="50" charset="-128"/>
            <a:ea typeface="メイリオ" panose="020B060403050404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52</xdr:col>
      <xdr:colOff>219076</xdr:colOff>
      <xdr:row>37</xdr:row>
      <xdr:rowOff>28575</xdr:rowOff>
    </xdr:from>
    <xdr:to>
      <xdr:col>52</xdr:col>
      <xdr:colOff>228600</xdr:colOff>
      <xdr:row>47</xdr:row>
      <xdr:rowOff>266700</xdr:rowOff>
    </xdr:to>
    <xdr:cxnSp macro="">
      <xdr:nvCxnSpPr>
        <xdr:cNvPr id="2" name="直線コネクタ 1">
          <a:extLst>
            <a:ext uri="{FF2B5EF4-FFF2-40B4-BE49-F238E27FC236}">
              <a16:creationId xmlns:a16="http://schemas.microsoft.com/office/drawing/2014/main" id="{00000000-0008-0000-0600-000002000000}"/>
            </a:ext>
          </a:extLst>
        </xdr:cNvPr>
        <xdr:cNvCxnSpPr/>
      </xdr:nvCxnSpPr>
      <xdr:spPr>
        <a:xfrm>
          <a:off x="16821151" y="7124700"/>
          <a:ext cx="9524" cy="2667000"/>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57149</xdr:colOff>
      <xdr:row>37</xdr:row>
      <xdr:rowOff>19050</xdr:rowOff>
    </xdr:from>
    <xdr:to>
      <xdr:col>76</xdr:col>
      <xdr:colOff>66675</xdr:colOff>
      <xdr:row>59</xdr:row>
      <xdr:rowOff>133350</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16916399" y="7115175"/>
          <a:ext cx="4733926" cy="5400675"/>
        </a:xfrm>
        <a:prstGeom prst="rect">
          <a:avLst/>
        </a:prstGeom>
        <a:solidFill>
          <a:schemeClr val="accent2">
            <a:lumMod val="20000"/>
            <a:lumOff val="80000"/>
          </a:schemeClr>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メイリオ" pitchFamily="50" charset="-128"/>
              <a:ea typeface="メイリオ" pitchFamily="50" charset="-128"/>
              <a:cs typeface="メイリオ" pitchFamily="50" charset="-128"/>
            </a:rPr>
            <a:t>■スマートストレージのご契約内容について</a:t>
          </a:r>
          <a:endParaRPr kumimoji="1" lang="en-US" altLang="ja-JP" sz="800">
            <a:solidFill>
              <a:sysClr val="windowText" lastClr="000000"/>
            </a:solidFill>
            <a:latin typeface="メイリオ" pitchFamily="50" charset="-128"/>
            <a:ea typeface="メイリオ" pitchFamily="50" charset="-128"/>
            <a:cs typeface="メイリオ" pitchFamily="50" charset="-128"/>
          </a:endParaRPr>
        </a:p>
        <a:p>
          <a:pPr algn="l"/>
          <a:r>
            <a:rPr kumimoji="1" lang="ja-JP" altLang="en-US" sz="800">
              <a:solidFill>
                <a:sysClr val="windowText" lastClr="000000"/>
              </a:solidFill>
              <a:latin typeface="メイリオ" pitchFamily="50" charset="-128"/>
              <a:ea typeface="メイリオ" pitchFamily="50" charset="-128"/>
              <a:cs typeface="メイリオ" pitchFamily="50" charset="-128"/>
            </a:rPr>
            <a:t>　お申込いただいたスマートストレージのプランをご選択ください。</a:t>
          </a:r>
          <a:endParaRPr kumimoji="1" lang="en-US" altLang="ja-JP" sz="800">
            <a:solidFill>
              <a:sysClr val="windowText" lastClr="000000"/>
            </a:solidFill>
            <a:latin typeface="メイリオ" pitchFamily="50" charset="-128"/>
            <a:ea typeface="メイリオ" pitchFamily="50" charset="-128"/>
            <a:cs typeface="メイリオ" pitchFamily="50" charset="-128"/>
          </a:endParaRPr>
        </a:p>
        <a:p>
          <a:pPr algn="l"/>
          <a:r>
            <a:rPr kumimoji="1" lang="ja-JP" altLang="en-US" sz="800">
              <a:solidFill>
                <a:sysClr val="windowText" lastClr="000000"/>
              </a:solidFill>
              <a:latin typeface="メイリオ" pitchFamily="50" charset="-128"/>
              <a:ea typeface="メイリオ" pitchFamily="50" charset="-128"/>
              <a:cs typeface="メイリオ" pitchFamily="50" charset="-128"/>
            </a:rPr>
            <a:t>■ストレージオプションについて</a:t>
          </a:r>
          <a:endParaRPr kumimoji="1" lang="en-US" altLang="ja-JP" sz="800">
            <a:solidFill>
              <a:sysClr val="windowText" lastClr="000000"/>
            </a:solidFill>
            <a:latin typeface="メイリオ" pitchFamily="50" charset="-128"/>
            <a:ea typeface="メイリオ" pitchFamily="50" charset="-128"/>
            <a:cs typeface="メイリオ" pitchFamily="50" charset="-128"/>
          </a:endParaRPr>
        </a:p>
        <a:p>
          <a:pPr algn="l"/>
          <a:r>
            <a:rPr kumimoji="1" lang="ja-JP" altLang="en-US" sz="800">
              <a:solidFill>
                <a:sysClr val="windowText" lastClr="000000"/>
              </a:solidFill>
              <a:latin typeface="メイリオ" pitchFamily="50" charset="-128"/>
              <a:ea typeface="メイリオ" pitchFamily="50" charset="-128"/>
              <a:cs typeface="メイリオ" pitchFamily="50" charset="-128"/>
            </a:rPr>
            <a:t>　</a:t>
          </a:r>
          <a:r>
            <a:rPr kumimoji="1" lang="en-US" altLang="ja-JP" sz="800">
              <a:solidFill>
                <a:sysClr val="windowText" lastClr="000000"/>
              </a:solidFill>
              <a:latin typeface="メイリオ" pitchFamily="50" charset="-128"/>
              <a:ea typeface="メイリオ" pitchFamily="50" charset="-128"/>
              <a:cs typeface="メイリオ" pitchFamily="50" charset="-128"/>
            </a:rPr>
            <a:t>-</a:t>
          </a:r>
          <a:r>
            <a:rPr kumimoji="1" lang="ja-JP" altLang="en-US" sz="800">
              <a:solidFill>
                <a:sysClr val="windowText" lastClr="000000"/>
              </a:solidFill>
              <a:latin typeface="メイリオ" pitchFamily="50" charset="-128"/>
              <a:ea typeface="メイリオ" pitchFamily="50" charset="-128"/>
              <a:cs typeface="メイリオ" pitchFamily="50" charset="-128"/>
            </a:rPr>
            <a:t>「容量追加」：</a:t>
          </a:r>
          <a:r>
            <a:rPr kumimoji="1" lang="ja-JP" altLang="ja-JP" sz="800">
              <a:solidFill>
                <a:sysClr val="windowText" lastClr="000000"/>
              </a:solidFill>
              <a:effectLst/>
              <a:latin typeface="メイリオ" pitchFamily="50" charset="-128"/>
              <a:ea typeface="メイリオ" pitchFamily="50" charset="-128"/>
              <a:cs typeface="メイリオ" pitchFamily="50" charset="-128"/>
            </a:rPr>
            <a:t>☑をご選択いただき、</a:t>
          </a:r>
          <a:r>
            <a:rPr kumimoji="1" lang="ja-JP" altLang="en-US" sz="800">
              <a:solidFill>
                <a:sysClr val="windowText" lastClr="000000"/>
              </a:solidFill>
              <a:effectLst/>
              <a:latin typeface="メイリオ" pitchFamily="50" charset="-128"/>
              <a:ea typeface="メイリオ" pitchFamily="50" charset="-128"/>
              <a:cs typeface="メイリオ" pitchFamily="50" charset="-128"/>
            </a:rPr>
            <a:t>追加</a:t>
          </a:r>
          <a:r>
            <a:rPr kumimoji="1" lang="ja-JP" altLang="en-US" sz="800">
              <a:solidFill>
                <a:sysClr val="windowText" lastClr="000000"/>
              </a:solidFill>
              <a:latin typeface="メイリオ" pitchFamily="50" charset="-128"/>
              <a:ea typeface="メイリオ" pitchFamily="50" charset="-128"/>
              <a:cs typeface="メイリオ" pitchFamily="50" charset="-128"/>
            </a:rPr>
            <a:t>容量をご記載ください。　</a:t>
          </a:r>
          <a:endParaRPr kumimoji="1" lang="en-US" altLang="ja-JP" sz="800">
            <a:solidFill>
              <a:sysClr val="windowText" lastClr="000000"/>
            </a:solidFill>
            <a:latin typeface="メイリオ" pitchFamily="50" charset="-128"/>
            <a:ea typeface="メイリオ" pitchFamily="50" charset="-128"/>
            <a:cs typeface="メイリオ" pitchFamily="50" charset="-128"/>
          </a:endParaRPr>
        </a:p>
        <a:p>
          <a:pPr algn="l"/>
          <a:r>
            <a:rPr kumimoji="1" lang="ja-JP" altLang="en-US" sz="800">
              <a:solidFill>
                <a:sysClr val="windowText" lastClr="000000"/>
              </a:solidFill>
              <a:latin typeface="メイリオ" pitchFamily="50" charset="-128"/>
              <a:ea typeface="メイリオ" pitchFamily="50" charset="-128"/>
              <a:cs typeface="メイリオ" pitchFamily="50" charset="-128"/>
            </a:rPr>
            <a:t>　　</a:t>
          </a:r>
          <a:r>
            <a:rPr kumimoji="1" lang="en-US" altLang="ja-JP" sz="800">
              <a:solidFill>
                <a:srgbClr val="FF0000"/>
              </a:solidFill>
              <a:latin typeface="メイリオ" pitchFamily="50" charset="-128"/>
              <a:ea typeface="メイリオ" pitchFamily="50" charset="-128"/>
              <a:cs typeface="メイリオ" pitchFamily="50" charset="-128"/>
            </a:rPr>
            <a:t>※</a:t>
          </a:r>
          <a:r>
            <a:rPr kumimoji="1" lang="ja-JP" altLang="en-US" sz="800">
              <a:solidFill>
                <a:srgbClr val="FF0000"/>
              </a:solidFill>
              <a:latin typeface="メイリオ" pitchFamily="50" charset="-128"/>
              <a:ea typeface="メイリオ" pitchFamily="50" charset="-128"/>
              <a:cs typeface="メイリオ" pitchFamily="50" charset="-128"/>
            </a:rPr>
            <a:t>スタンダードプラン（</a:t>
          </a:r>
          <a:r>
            <a:rPr kumimoji="1" lang="en-US" altLang="ja-JP" sz="800">
              <a:solidFill>
                <a:srgbClr val="FF0000"/>
              </a:solidFill>
              <a:latin typeface="メイリオ" pitchFamily="50" charset="-128"/>
              <a:ea typeface="メイリオ" pitchFamily="50" charset="-128"/>
              <a:cs typeface="メイリオ" pitchFamily="50" charset="-128"/>
            </a:rPr>
            <a:t>1TB</a:t>
          </a:r>
          <a:r>
            <a:rPr kumimoji="1" lang="ja-JP" altLang="en-US" sz="800">
              <a:solidFill>
                <a:srgbClr val="FF0000"/>
              </a:solidFill>
              <a:latin typeface="メイリオ" pitchFamily="50" charset="-128"/>
              <a:ea typeface="メイリオ" pitchFamily="50" charset="-128"/>
              <a:cs typeface="メイリオ" pitchFamily="50" charset="-128"/>
            </a:rPr>
            <a:t>）の</a:t>
          </a:r>
          <a:r>
            <a:rPr kumimoji="1" lang="en-US" altLang="ja-JP" sz="800">
              <a:solidFill>
                <a:srgbClr val="FF0000"/>
              </a:solidFill>
              <a:latin typeface="メイリオ" pitchFamily="50" charset="-128"/>
              <a:ea typeface="メイリオ" pitchFamily="50" charset="-128"/>
              <a:cs typeface="メイリオ" pitchFamily="50" charset="-128"/>
            </a:rPr>
            <a:t>CIFS</a:t>
          </a:r>
          <a:r>
            <a:rPr kumimoji="1" lang="ja-JP" altLang="en-US" sz="800">
              <a:solidFill>
                <a:srgbClr val="FF0000"/>
              </a:solidFill>
              <a:latin typeface="メイリオ" pitchFamily="50" charset="-128"/>
              <a:ea typeface="メイリオ" pitchFamily="50" charset="-128"/>
              <a:cs typeface="メイリオ" pitchFamily="50" charset="-128"/>
            </a:rPr>
            <a:t>プロトコルのみご提供</a:t>
          </a:r>
          <a:endParaRPr kumimoji="1" lang="en-US" altLang="ja-JP" sz="800">
            <a:solidFill>
              <a:srgbClr val="FF0000"/>
            </a:solidFill>
            <a:latin typeface="メイリオ" pitchFamily="50" charset="-128"/>
            <a:ea typeface="メイリオ" pitchFamily="50" charset="-128"/>
            <a:cs typeface="メイリオ" pitchFamily="50" charset="-128"/>
          </a:endParaRPr>
        </a:p>
        <a:p>
          <a:pPr algn="l"/>
          <a:r>
            <a:rPr kumimoji="1" lang="ja-JP" altLang="en-US" sz="800">
              <a:solidFill>
                <a:sysClr val="windowText" lastClr="000000"/>
              </a:solidFill>
              <a:latin typeface="メイリオ" pitchFamily="50" charset="-128"/>
              <a:ea typeface="メイリオ" pitchFamily="50" charset="-128"/>
              <a:cs typeface="メイリオ" pitchFamily="50" charset="-128"/>
            </a:rPr>
            <a:t>　</a:t>
          </a:r>
          <a:r>
            <a:rPr kumimoji="1" lang="en-US" altLang="ja-JP" sz="800">
              <a:solidFill>
                <a:sysClr val="windowText" lastClr="000000"/>
              </a:solidFill>
              <a:latin typeface="メイリオ" pitchFamily="50" charset="-128"/>
              <a:ea typeface="メイリオ" pitchFamily="50" charset="-128"/>
              <a:cs typeface="メイリオ" pitchFamily="50" charset="-128"/>
            </a:rPr>
            <a:t>-</a:t>
          </a:r>
          <a:r>
            <a:rPr kumimoji="1" lang="ja-JP" altLang="en-US" sz="800">
              <a:solidFill>
                <a:sysClr val="windowText" lastClr="000000"/>
              </a:solidFill>
              <a:latin typeface="メイリオ" pitchFamily="50" charset="-128"/>
              <a:ea typeface="メイリオ" pitchFamily="50" charset="-128"/>
              <a:cs typeface="メイリオ" pitchFamily="50" charset="-128"/>
            </a:rPr>
            <a:t>「</a:t>
          </a:r>
          <a:r>
            <a:rPr kumimoji="1" lang="en-US" altLang="ja-JP" sz="800">
              <a:solidFill>
                <a:sysClr val="windowText" lastClr="000000"/>
              </a:solidFill>
              <a:latin typeface="メイリオ" pitchFamily="50" charset="-128"/>
              <a:ea typeface="メイリオ" pitchFamily="50" charset="-128"/>
              <a:cs typeface="メイリオ" pitchFamily="50" charset="-128"/>
            </a:rPr>
            <a:t>ActiveDirectory</a:t>
          </a:r>
          <a:r>
            <a:rPr kumimoji="1" lang="ja-JP" altLang="en-US" sz="800">
              <a:solidFill>
                <a:sysClr val="windowText" lastClr="000000"/>
              </a:solidFill>
              <a:latin typeface="メイリオ" pitchFamily="50" charset="-128"/>
              <a:ea typeface="メイリオ" pitchFamily="50" charset="-128"/>
              <a:cs typeface="メイリオ" pitchFamily="50" charset="-128"/>
            </a:rPr>
            <a:t>連携」：　☑ をご選択ください。</a:t>
          </a:r>
          <a:endParaRPr kumimoji="1" lang="en-US" altLang="ja-JP" sz="800">
            <a:solidFill>
              <a:sysClr val="windowText" lastClr="000000"/>
            </a:solidFill>
            <a:latin typeface="メイリオ" pitchFamily="50" charset="-128"/>
            <a:ea typeface="メイリオ" pitchFamily="50" charset="-128"/>
            <a:cs typeface="メイリオ" pitchFamily="50" charset="-128"/>
          </a:endParaRPr>
        </a:p>
        <a:p>
          <a:pPr algn="l"/>
          <a:r>
            <a:rPr kumimoji="1" lang="ja-JP" altLang="en-US" sz="800">
              <a:solidFill>
                <a:sysClr val="windowText" lastClr="000000"/>
              </a:solidFill>
              <a:latin typeface="メイリオ" pitchFamily="50" charset="-128"/>
              <a:ea typeface="メイリオ" pitchFamily="50" charset="-128"/>
              <a:cs typeface="メイリオ" pitchFamily="50" charset="-128"/>
            </a:rPr>
            <a:t>　　</a:t>
          </a:r>
          <a:r>
            <a:rPr kumimoji="1" lang="en-US" altLang="ja-JP" sz="800">
              <a:solidFill>
                <a:srgbClr val="FF0000"/>
              </a:solidFill>
              <a:latin typeface="メイリオ" pitchFamily="50" charset="-128"/>
              <a:ea typeface="メイリオ" pitchFamily="50" charset="-128"/>
              <a:cs typeface="メイリオ" pitchFamily="50" charset="-128"/>
            </a:rPr>
            <a:t>※</a:t>
          </a:r>
          <a:r>
            <a:rPr kumimoji="1" lang="ja-JP" altLang="en-US" sz="800">
              <a:solidFill>
                <a:srgbClr val="FF0000"/>
              </a:solidFill>
              <a:latin typeface="メイリオ" pitchFamily="50" charset="-128"/>
              <a:ea typeface="メイリオ" pitchFamily="50" charset="-128"/>
              <a:cs typeface="メイリオ" pitchFamily="50" charset="-128"/>
            </a:rPr>
            <a:t>ストレージとネットワークを同日に開通する事ができません。</a:t>
          </a:r>
          <a:endParaRPr kumimoji="1" lang="en-US" altLang="ja-JP" sz="800">
            <a:solidFill>
              <a:srgbClr val="FF0000"/>
            </a:solidFill>
            <a:latin typeface="メイリオ" pitchFamily="50" charset="-128"/>
            <a:ea typeface="メイリオ" pitchFamily="50" charset="-128"/>
            <a:cs typeface="メイリオ" pitchFamily="50" charset="-128"/>
          </a:endParaRPr>
        </a:p>
        <a:p>
          <a:pPr algn="l"/>
          <a:r>
            <a:rPr kumimoji="1" lang="ja-JP" altLang="en-US" sz="800">
              <a:solidFill>
                <a:srgbClr val="FF0000"/>
              </a:solidFill>
              <a:latin typeface="メイリオ" pitchFamily="50" charset="-128"/>
              <a:ea typeface="メイリオ" pitchFamily="50" charset="-128"/>
              <a:cs typeface="メイリオ" pitchFamily="50" charset="-128"/>
            </a:rPr>
            <a:t>　　　詳細は「スマートストレージサービス仕様書」をご確認ください。</a:t>
          </a:r>
          <a:endParaRPr kumimoji="1" lang="en-US" altLang="ja-JP" sz="800">
            <a:solidFill>
              <a:srgbClr val="FF0000"/>
            </a:solidFill>
            <a:latin typeface="メイリオ" pitchFamily="50" charset="-128"/>
            <a:ea typeface="メイリオ" pitchFamily="50" charset="-128"/>
            <a:cs typeface="メイリオ" pitchFamily="50" charset="-128"/>
          </a:endParaRPr>
        </a:p>
        <a:p>
          <a:pPr algn="l"/>
          <a:r>
            <a:rPr kumimoji="1" lang="ja-JP" altLang="en-US" sz="800">
              <a:solidFill>
                <a:sysClr val="windowText" lastClr="000000"/>
              </a:solidFill>
              <a:latin typeface="メイリオ" pitchFamily="50" charset="-128"/>
              <a:ea typeface="メイリオ" pitchFamily="50" charset="-128"/>
              <a:cs typeface="メイリオ" pitchFamily="50" charset="-128"/>
            </a:rPr>
            <a:t>　</a:t>
          </a:r>
          <a:r>
            <a:rPr kumimoji="1" lang="en-US" altLang="ja-JP" sz="800">
              <a:solidFill>
                <a:sysClr val="windowText" lastClr="000000"/>
              </a:solidFill>
              <a:latin typeface="メイリオ" pitchFamily="50" charset="-128"/>
              <a:ea typeface="メイリオ" pitchFamily="50" charset="-128"/>
              <a:cs typeface="メイリオ" pitchFamily="50" charset="-128"/>
            </a:rPr>
            <a:t>-</a:t>
          </a:r>
          <a:r>
            <a:rPr kumimoji="1" lang="ja-JP" altLang="en-US" sz="800">
              <a:solidFill>
                <a:sysClr val="windowText" lastClr="000000"/>
              </a:solidFill>
              <a:latin typeface="メイリオ" pitchFamily="50" charset="-128"/>
              <a:ea typeface="メイリオ" pitchFamily="50" charset="-128"/>
              <a:cs typeface="メイリオ" pitchFamily="50" charset="-128"/>
            </a:rPr>
            <a:t>「アクセスログ」：☑をご選択ください。</a:t>
          </a:r>
          <a:endParaRPr kumimoji="1" lang="en-US" altLang="ja-JP" sz="800">
            <a:solidFill>
              <a:sysClr val="windowText" lastClr="000000"/>
            </a:solidFill>
            <a:latin typeface="メイリオ" pitchFamily="50" charset="-128"/>
            <a:ea typeface="メイリオ" pitchFamily="50" charset="-128"/>
            <a:cs typeface="メイリオ" pitchFamily="50" charset="-128"/>
          </a:endParaRPr>
        </a:p>
        <a:p>
          <a:pPr algn="l"/>
          <a:r>
            <a:rPr kumimoji="1" lang="ja-JP" altLang="en-US" sz="800">
              <a:solidFill>
                <a:srgbClr val="FF0000"/>
              </a:solidFill>
              <a:latin typeface="メイリオ" pitchFamily="50" charset="-128"/>
              <a:ea typeface="メイリオ" pitchFamily="50" charset="-128"/>
              <a:cs typeface="メイリオ" pitchFamily="50" charset="-128"/>
            </a:rPr>
            <a:t>　　</a:t>
          </a:r>
          <a:r>
            <a:rPr kumimoji="1" lang="en-US" altLang="ja-JP" sz="800">
              <a:solidFill>
                <a:srgbClr val="FF0000"/>
              </a:solidFill>
              <a:latin typeface="メイリオ" pitchFamily="50" charset="-128"/>
              <a:ea typeface="メイリオ" pitchFamily="50" charset="-128"/>
              <a:cs typeface="メイリオ" pitchFamily="50" charset="-128"/>
            </a:rPr>
            <a:t>※</a:t>
          </a:r>
          <a:r>
            <a:rPr kumimoji="1" lang="ja-JP" altLang="en-US" sz="800">
              <a:solidFill>
                <a:srgbClr val="FF0000"/>
              </a:solidFill>
              <a:latin typeface="メイリオ" pitchFamily="50" charset="-128"/>
              <a:ea typeface="メイリオ" pitchFamily="50" charset="-128"/>
              <a:cs typeface="メイリオ" pitchFamily="50" charset="-128"/>
            </a:rPr>
            <a:t>スタンダードプラン、アカデミックプラン</a:t>
          </a:r>
          <a:r>
            <a:rPr kumimoji="1" lang="ja-JP" altLang="ja-JP" sz="800">
              <a:solidFill>
                <a:srgbClr val="FF0000"/>
              </a:solidFill>
              <a:effectLst/>
              <a:latin typeface="メイリオ" pitchFamily="50" charset="-128"/>
              <a:ea typeface="メイリオ" pitchFamily="50" charset="-128"/>
              <a:cs typeface="メイリオ" pitchFamily="50" charset="-128"/>
            </a:rPr>
            <a:t>の</a:t>
          </a:r>
          <a:r>
            <a:rPr kumimoji="1" lang="en-US" altLang="ja-JP" sz="800">
              <a:solidFill>
                <a:srgbClr val="FF0000"/>
              </a:solidFill>
              <a:effectLst/>
              <a:latin typeface="メイリオ" pitchFamily="50" charset="-128"/>
              <a:ea typeface="メイリオ" pitchFamily="50" charset="-128"/>
              <a:cs typeface="メイリオ" pitchFamily="50" charset="-128"/>
            </a:rPr>
            <a:t>CIFS</a:t>
          </a:r>
          <a:r>
            <a:rPr kumimoji="1" lang="ja-JP" altLang="ja-JP" sz="800">
              <a:solidFill>
                <a:srgbClr val="FF0000"/>
              </a:solidFill>
              <a:effectLst/>
              <a:latin typeface="メイリオ" pitchFamily="50" charset="-128"/>
              <a:ea typeface="メイリオ" pitchFamily="50" charset="-128"/>
              <a:cs typeface="メイリオ" pitchFamily="50" charset="-128"/>
            </a:rPr>
            <a:t>プロトコル</a:t>
          </a:r>
          <a:r>
            <a:rPr kumimoji="1" lang="ja-JP" altLang="en-US" sz="800">
              <a:solidFill>
                <a:srgbClr val="FF0000"/>
              </a:solidFill>
              <a:latin typeface="メイリオ" pitchFamily="50" charset="-128"/>
              <a:ea typeface="メイリオ" pitchFamily="50" charset="-128"/>
              <a:cs typeface="メイリオ" pitchFamily="50" charset="-128"/>
            </a:rPr>
            <a:t>のみご提供</a:t>
          </a:r>
          <a:endParaRPr kumimoji="1" lang="en-US" altLang="ja-JP" sz="800">
            <a:solidFill>
              <a:srgbClr val="FF0000"/>
            </a:solidFill>
            <a:latin typeface="メイリオ" pitchFamily="50" charset="-128"/>
            <a:ea typeface="メイリオ" pitchFamily="50" charset="-128"/>
            <a:cs typeface="メイリオ" pitchFamily="50" charset="-128"/>
          </a:endParaRPr>
        </a:p>
        <a:p>
          <a:pPr algn="l"/>
          <a:r>
            <a:rPr kumimoji="1" lang="ja-JP" altLang="en-US" sz="800">
              <a:solidFill>
                <a:sysClr val="windowText" lastClr="000000"/>
              </a:solidFill>
              <a:latin typeface="メイリオ" pitchFamily="50" charset="-128"/>
              <a:ea typeface="メイリオ" pitchFamily="50" charset="-128"/>
              <a:cs typeface="メイリオ" pitchFamily="50" charset="-128"/>
            </a:rPr>
            <a:t>　</a:t>
          </a:r>
          <a:r>
            <a:rPr kumimoji="1" lang="en-US" altLang="ja-JP" sz="800">
              <a:solidFill>
                <a:sysClr val="windowText" lastClr="000000"/>
              </a:solidFill>
              <a:latin typeface="メイリオ" pitchFamily="50" charset="-128"/>
              <a:ea typeface="メイリオ" pitchFamily="50" charset="-128"/>
              <a:cs typeface="メイリオ" pitchFamily="50" charset="-128"/>
            </a:rPr>
            <a:t>-</a:t>
          </a:r>
          <a:r>
            <a:rPr kumimoji="1" lang="ja-JP" altLang="en-US" sz="800">
              <a:solidFill>
                <a:sysClr val="windowText" lastClr="000000"/>
              </a:solidFill>
              <a:latin typeface="メイリオ" pitchFamily="50" charset="-128"/>
              <a:ea typeface="メイリオ" pitchFamily="50" charset="-128"/>
              <a:cs typeface="メイリオ" pitchFamily="50" charset="-128"/>
            </a:rPr>
            <a:t>「ユーザ数変更」：☑をご選択いただき、合計ユーザ数をご指定ください。</a:t>
          </a:r>
          <a:endParaRPr kumimoji="1" lang="en-US" altLang="ja-JP" sz="800">
            <a:solidFill>
              <a:sysClr val="windowText" lastClr="000000"/>
            </a:solidFill>
            <a:latin typeface="メイリオ" pitchFamily="50" charset="-128"/>
            <a:ea typeface="メイリオ" pitchFamily="50" charset="-128"/>
            <a:cs typeface="メイリオ" pitchFamily="50" charset="-128"/>
          </a:endParaRPr>
        </a:p>
        <a:p>
          <a:pPr algn="l"/>
          <a:r>
            <a:rPr kumimoji="1" lang="ja-JP" altLang="en-US" sz="800">
              <a:solidFill>
                <a:sysClr val="windowText" lastClr="000000"/>
              </a:solidFill>
              <a:latin typeface="メイリオ" pitchFamily="50" charset="-128"/>
              <a:ea typeface="メイリオ" pitchFamily="50" charset="-128"/>
              <a:cs typeface="メイリオ" pitchFamily="50" charset="-128"/>
            </a:rPr>
            <a:t>　　</a:t>
          </a:r>
          <a:r>
            <a:rPr kumimoji="1" lang="en-US" altLang="ja-JP" sz="800">
              <a:solidFill>
                <a:srgbClr val="FF0000"/>
              </a:solidFill>
              <a:latin typeface="メイリオ" pitchFamily="50" charset="-128"/>
              <a:ea typeface="メイリオ" pitchFamily="50" charset="-128"/>
              <a:cs typeface="メイリオ" pitchFamily="50" charset="-128"/>
            </a:rPr>
            <a:t>※CIFS</a:t>
          </a:r>
          <a:r>
            <a:rPr kumimoji="1" lang="ja-JP" altLang="en-US" sz="800">
              <a:solidFill>
                <a:srgbClr val="FF0000"/>
              </a:solidFill>
              <a:latin typeface="メイリオ" pitchFamily="50" charset="-128"/>
              <a:ea typeface="メイリオ" pitchFamily="50" charset="-128"/>
              <a:cs typeface="メイリオ" pitchFamily="50" charset="-128"/>
            </a:rPr>
            <a:t>ローカルユーザ数を</a:t>
          </a:r>
          <a:r>
            <a:rPr kumimoji="1" lang="en-US" altLang="ja-JP" sz="800">
              <a:solidFill>
                <a:srgbClr val="FF0000"/>
              </a:solidFill>
              <a:latin typeface="メイリオ" pitchFamily="50" charset="-128"/>
              <a:ea typeface="メイリオ" pitchFamily="50" charset="-128"/>
              <a:cs typeface="メイリオ" pitchFamily="50" charset="-128"/>
            </a:rPr>
            <a:t>11</a:t>
          </a:r>
          <a:r>
            <a:rPr kumimoji="1" lang="ja-JP" altLang="en-US" sz="800">
              <a:solidFill>
                <a:srgbClr val="FF0000"/>
              </a:solidFill>
              <a:latin typeface="メイリオ" pitchFamily="50" charset="-128"/>
              <a:ea typeface="メイリオ" pitchFamily="50" charset="-128"/>
              <a:cs typeface="メイリオ" pitchFamily="50" charset="-128"/>
            </a:rPr>
            <a:t>以上のお申し込みの場合</a:t>
          </a:r>
          <a:endParaRPr kumimoji="1" lang="en-US" altLang="ja-JP" sz="800">
            <a:solidFill>
              <a:srgbClr val="FF0000"/>
            </a:solidFill>
            <a:latin typeface="メイリオ" pitchFamily="50" charset="-128"/>
            <a:ea typeface="メイリオ" pitchFamily="50" charset="-128"/>
            <a:cs typeface="メイリオ" pitchFamily="50" charset="-128"/>
          </a:endParaRPr>
        </a:p>
      </xdr:txBody>
    </xdr:sp>
    <xdr:clientData/>
  </xdr:twoCellAnchor>
  <xdr:twoCellAnchor>
    <xdr:from>
      <xdr:col>52</xdr:col>
      <xdr:colOff>228600</xdr:colOff>
      <xdr:row>61</xdr:row>
      <xdr:rowOff>0</xdr:rowOff>
    </xdr:from>
    <xdr:to>
      <xdr:col>52</xdr:col>
      <xdr:colOff>238127</xdr:colOff>
      <xdr:row>92</xdr:row>
      <xdr:rowOff>266700</xdr:rowOff>
    </xdr:to>
    <xdr:cxnSp macro="">
      <xdr:nvCxnSpPr>
        <xdr:cNvPr id="4" name="直線コネクタ 3">
          <a:extLst>
            <a:ext uri="{FF2B5EF4-FFF2-40B4-BE49-F238E27FC236}">
              <a16:creationId xmlns:a16="http://schemas.microsoft.com/office/drawing/2014/main" id="{00000000-0008-0000-0600-000004000000}"/>
            </a:ext>
          </a:extLst>
        </xdr:cNvPr>
        <xdr:cNvCxnSpPr/>
      </xdr:nvCxnSpPr>
      <xdr:spPr>
        <a:xfrm flipH="1">
          <a:off x="16830675" y="12715875"/>
          <a:ext cx="9527" cy="6743700"/>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57148</xdr:colOff>
      <xdr:row>60</xdr:row>
      <xdr:rowOff>180972</xdr:rowOff>
    </xdr:from>
    <xdr:to>
      <xdr:col>76</xdr:col>
      <xdr:colOff>91855</xdr:colOff>
      <xdr:row>111</xdr:row>
      <xdr:rowOff>0</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16916398" y="12706347"/>
          <a:ext cx="4759107" cy="10772778"/>
        </a:xfrm>
        <a:prstGeom prst="rect">
          <a:avLst/>
        </a:prstGeom>
        <a:solidFill>
          <a:schemeClr val="accent2">
            <a:lumMod val="20000"/>
            <a:lumOff val="80000"/>
          </a:schemeClr>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メイリオ" pitchFamily="50" charset="-128"/>
              <a:ea typeface="メイリオ" pitchFamily="50" charset="-128"/>
              <a:cs typeface="メイリオ" pitchFamily="50" charset="-128"/>
            </a:rPr>
            <a:t>■ネットワーク接続</a:t>
          </a:r>
          <a:endParaRPr kumimoji="1" lang="en-US" altLang="ja-JP" sz="800">
            <a:solidFill>
              <a:sysClr val="windowText" lastClr="000000"/>
            </a:solidFill>
            <a:latin typeface="メイリオ" pitchFamily="50" charset="-128"/>
            <a:ea typeface="メイリオ" pitchFamily="50" charset="-128"/>
            <a:cs typeface="メイリオ" pitchFamily="50" charset="-128"/>
          </a:endParaRPr>
        </a:p>
        <a:p>
          <a:pPr algn="l"/>
          <a:r>
            <a:rPr kumimoji="1" lang="en-US" altLang="ja-JP" sz="800">
              <a:solidFill>
                <a:sysClr val="windowText" lastClr="000000"/>
              </a:solidFill>
              <a:latin typeface="メイリオ" pitchFamily="50" charset="-128"/>
              <a:ea typeface="メイリオ" pitchFamily="50" charset="-128"/>
              <a:cs typeface="メイリオ" pitchFamily="50" charset="-128"/>
            </a:rPr>
            <a:t>〔</a:t>
          </a:r>
          <a:r>
            <a:rPr kumimoji="1" lang="ja-JP" altLang="en-US" sz="800">
              <a:solidFill>
                <a:sysClr val="windowText" lastClr="000000"/>
              </a:solidFill>
              <a:latin typeface="メイリオ" pitchFamily="50" charset="-128"/>
              <a:ea typeface="メイリオ" pitchFamily="50" charset="-128"/>
              <a:cs typeface="メイリオ" pitchFamily="50" charset="-128"/>
            </a:rPr>
            <a:t>閉域網接続</a:t>
          </a:r>
          <a:r>
            <a:rPr kumimoji="1" lang="en-US" altLang="ja-JP" sz="800">
              <a:solidFill>
                <a:sysClr val="windowText" lastClr="000000"/>
              </a:solidFill>
              <a:latin typeface="メイリオ" pitchFamily="50" charset="-128"/>
              <a:ea typeface="メイリオ" pitchFamily="50" charset="-128"/>
              <a:cs typeface="メイリオ" pitchFamily="50" charset="-128"/>
            </a:rPr>
            <a:t>〕</a:t>
          </a:r>
          <a:r>
            <a:rPr kumimoji="1" lang="ja-JP" altLang="en-US" sz="800">
              <a:solidFill>
                <a:sysClr val="windowText" lastClr="000000"/>
              </a:solidFill>
              <a:latin typeface="メイリオ" pitchFamily="50" charset="-128"/>
              <a:ea typeface="メイリオ" pitchFamily="50" charset="-128"/>
              <a:cs typeface="メイリオ" pitchFamily="50" charset="-128"/>
            </a:rPr>
            <a:t>　：</a:t>
          </a:r>
          <a:r>
            <a:rPr kumimoji="1" lang="ja-JP" altLang="ja-JP" sz="800">
              <a:solidFill>
                <a:sysClr val="windowText" lastClr="000000"/>
              </a:solidFill>
              <a:effectLst/>
              <a:latin typeface="メイリオ" pitchFamily="50" charset="-128"/>
              <a:ea typeface="メイリオ" pitchFamily="50" charset="-128"/>
              <a:cs typeface="メイリオ" pitchFamily="50" charset="-128"/>
            </a:rPr>
            <a:t>お申込</a:t>
          </a:r>
          <a:r>
            <a:rPr kumimoji="1" lang="ja-JP" altLang="en-US" sz="800">
              <a:solidFill>
                <a:sysClr val="windowText" lastClr="000000"/>
              </a:solidFill>
              <a:effectLst/>
              <a:latin typeface="メイリオ" pitchFamily="50" charset="-128"/>
              <a:ea typeface="メイリオ" pitchFamily="50" charset="-128"/>
              <a:cs typeface="メイリオ" pitchFamily="50" charset="-128"/>
            </a:rPr>
            <a:t>頂の場合</a:t>
          </a:r>
          <a:r>
            <a:rPr kumimoji="1" lang="ja-JP" altLang="ja-JP" sz="800">
              <a:solidFill>
                <a:sysClr val="windowText" lastClr="000000"/>
              </a:solidFill>
              <a:effectLst/>
              <a:latin typeface="メイリオ" pitchFamily="50" charset="-128"/>
              <a:ea typeface="メイリオ" pitchFamily="50" charset="-128"/>
              <a:cs typeface="メイリオ" pitchFamily="50" charset="-128"/>
            </a:rPr>
            <a:t>、契約内容をご選択</a:t>
          </a:r>
          <a:r>
            <a:rPr kumimoji="1" lang="ja-JP" altLang="en-US" sz="800">
              <a:solidFill>
                <a:sysClr val="windowText" lastClr="000000"/>
              </a:solidFill>
              <a:effectLst/>
              <a:latin typeface="メイリオ" pitchFamily="50" charset="-128"/>
              <a:ea typeface="メイリオ" pitchFamily="50" charset="-128"/>
              <a:cs typeface="メイリオ" pitchFamily="50" charset="-128"/>
            </a:rPr>
            <a:t>ください。</a:t>
          </a:r>
          <a:endParaRPr kumimoji="1" lang="en-US" altLang="ja-JP" sz="800">
            <a:solidFill>
              <a:sysClr val="windowText" lastClr="000000"/>
            </a:solidFill>
            <a:effectLst/>
            <a:latin typeface="メイリオ" pitchFamily="50" charset="-128"/>
            <a:ea typeface="メイリオ" pitchFamily="50" charset="-128"/>
            <a:cs typeface="メイリオ"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800">
              <a:solidFill>
                <a:sysClr val="windowText" lastClr="000000"/>
              </a:solidFill>
              <a:effectLst/>
              <a:latin typeface="メイリオ" pitchFamily="50" charset="-128"/>
              <a:ea typeface="メイリオ" pitchFamily="50" charset="-128"/>
              <a:cs typeface="メイリオ" pitchFamily="50" charset="-128"/>
            </a:rPr>
            <a:t>　└「</a:t>
          </a:r>
          <a:r>
            <a:rPr kumimoji="1" lang="ja-JP" altLang="en-US" sz="800">
              <a:solidFill>
                <a:sysClr val="windowText" lastClr="000000"/>
              </a:solidFill>
              <a:effectLst/>
              <a:latin typeface="メイリオ" pitchFamily="50" charset="-128"/>
              <a:ea typeface="メイリオ" pitchFamily="50" charset="-128"/>
              <a:cs typeface="メイリオ" pitchFamily="50" charset="-128"/>
            </a:rPr>
            <a:t>閉域網接続インターフェース」</a:t>
          </a:r>
          <a:endParaRPr kumimoji="1" lang="en-US" altLang="ja-JP" sz="800">
            <a:solidFill>
              <a:sysClr val="windowText" lastClr="000000"/>
            </a:solidFill>
            <a:effectLst/>
            <a:latin typeface="メイリオ" pitchFamily="50" charset="-128"/>
            <a:ea typeface="メイリオ" pitchFamily="50" charset="-128"/>
            <a:cs typeface="メイリオ"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800">
              <a:solidFill>
                <a:sysClr val="windowText" lastClr="000000"/>
              </a:solidFill>
              <a:effectLst/>
              <a:latin typeface="メイリオ" pitchFamily="50" charset="-128"/>
              <a:ea typeface="メイリオ" pitchFamily="50" charset="-128"/>
              <a:cs typeface="メイリオ" pitchFamily="50" charset="-128"/>
            </a:rPr>
            <a:t>　</a:t>
          </a:r>
          <a:r>
            <a:rPr kumimoji="1" lang="ja-JP" altLang="ja-JP" sz="800">
              <a:solidFill>
                <a:sysClr val="windowText" lastClr="000000"/>
              </a:solidFill>
              <a:effectLst/>
              <a:latin typeface="メイリオ" pitchFamily="50" charset="-128"/>
              <a:ea typeface="メイリオ" pitchFamily="50" charset="-128"/>
              <a:cs typeface="メイリオ" pitchFamily="50" charset="-128"/>
            </a:rPr>
            <a:t>└「</a:t>
          </a:r>
          <a:r>
            <a:rPr kumimoji="1" lang="ja-JP" altLang="en-US" sz="800">
              <a:solidFill>
                <a:sysClr val="windowText" lastClr="000000"/>
              </a:solidFill>
              <a:effectLst/>
              <a:latin typeface="メイリオ" pitchFamily="50" charset="-128"/>
              <a:ea typeface="メイリオ" pitchFamily="50" charset="-128"/>
              <a:cs typeface="メイリオ" pitchFamily="50" charset="-128"/>
            </a:rPr>
            <a:t>閉域網接続インターフェース冗長化」</a:t>
          </a:r>
          <a:endParaRPr kumimoji="1" lang="en-US" altLang="ja-JP" sz="800">
            <a:solidFill>
              <a:sysClr val="windowText" lastClr="000000"/>
            </a:solidFill>
            <a:effectLst/>
            <a:latin typeface="メイリオ" pitchFamily="50" charset="-128"/>
            <a:ea typeface="メイリオ" pitchFamily="50" charset="-128"/>
            <a:cs typeface="メイリオ"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800">
              <a:solidFill>
                <a:sysClr val="windowText" lastClr="000000"/>
              </a:solidFill>
              <a:effectLst/>
              <a:latin typeface="メイリオ" pitchFamily="50" charset="-128"/>
              <a:ea typeface="メイリオ" pitchFamily="50" charset="-128"/>
              <a:cs typeface="メイリオ" pitchFamily="50" charset="-128"/>
            </a:rPr>
            <a:t>　　　冗長化の方法（方式）をご選択ください。</a:t>
          </a:r>
          <a:endParaRPr kumimoji="1" lang="en-US" altLang="ja-JP" sz="800">
            <a:solidFill>
              <a:sysClr val="windowText" lastClr="000000"/>
            </a:solidFill>
            <a:effectLst/>
            <a:latin typeface="メイリオ" pitchFamily="50" charset="-128"/>
            <a:ea typeface="メイリオ" pitchFamily="50" charset="-128"/>
            <a:cs typeface="メイリオ"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800">
              <a:solidFill>
                <a:sysClr val="windowText" lastClr="000000"/>
              </a:solidFill>
              <a:effectLst/>
              <a:latin typeface="メイリオ" pitchFamily="50" charset="-128"/>
              <a:ea typeface="メイリオ" pitchFamily="50" charset="-128"/>
              <a:cs typeface="メイリオ" pitchFamily="50" charset="-128"/>
            </a:rPr>
            <a:t>　　　</a:t>
          </a:r>
          <a:r>
            <a:rPr kumimoji="1" lang="en-US" altLang="ja-JP" sz="800">
              <a:solidFill>
                <a:srgbClr val="FF0000"/>
              </a:solidFill>
              <a:effectLst/>
              <a:latin typeface="メイリオ" pitchFamily="50" charset="-128"/>
              <a:ea typeface="メイリオ" pitchFamily="50" charset="-128"/>
              <a:cs typeface="メイリオ" pitchFamily="50" charset="-128"/>
            </a:rPr>
            <a:t>※</a:t>
          </a:r>
          <a:r>
            <a:rPr kumimoji="1" lang="ja-JP" altLang="en-US" sz="800">
              <a:solidFill>
                <a:srgbClr val="FF0000"/>
              </a:solidFill>
              <a:effectLst/>
              <a:latin typeface="メイリオ" pitchFamily="50" charset="-128"/>
              <a:ea typeface="メイリオ" pitchFamily="50" charset="-128"/>
              <a:cs typeface="メイリオ" pitchFamily="50" charset="-128"/>
            </a:rPr>
            <a:t>閉域網接続インターフェース </a:t>
          </a:r>
          <a:r>
            <a:rPr kumimoji="1" lang="en-US" altLang="ja-JP" sz="800">
              <a:solidFill>
                <a:srgbClr val="FF0000"/>
              </a:solidFill>
              <a:effectLst/>
              <a:latin typeface="メイリオ" pitchFamily="50" charset="-128"/>
              <a:ea typeface="メイリオ" pitchFamily="50" charset="-128"/>
              <a:cs typeface="メイリオ" pitchFamily="50" charset="-128"/>
            </a:rPr>
            <a:t>2</a:t>
          </a:r>
          <a:r>
            <a:rPr kumimoji="1" lang="ja-JP" altLang="en-US" sz="800">
              <a:solidFill>
                <a:srgbClr val="FF0000"/>
              </a:solidFill>
              <a:effectLst/>
              <a:latin typeface="メイリオ" pitchFamily="50" charset="-128"/>
              <a:ea typeface="メイリオ" pitchFamily="50" charset="-128"/>
              <a:cs typeface="メイリオ" pitchFamily="50" charset="-128"/>
            </a:rPr>
            <a:t>式、ラック（</a:t>
          </a:r>
          <a:r>
            <a:rPr kumimoji="1" lang="en-US" altLang="ja-JP" sz="800">
              <a:solidFill>
                <a:srgbClr val="FF0000"/>
              </a:solidFill>
              <a:effectLst/>
              <a:latin typeface="メイリオ" pitchFamily="50" charset="-128"/>
              <a:ea typeface="メイリオ" pitchFamily="50" charset="-128"/>
              <a:cs typeface="メイリオ" pitchFamily="50" charset="-128"/>
            </a:rPr>
            <a:t>1/4</a:t>
          </a:r>
          <a:r>
            <a:rPr kumimoji="1" lang="ja-JP" altLang="en-US" sz="800">
              <a:solidFill>
                <a:srgbClr val="FF0000"/>
              </a:solidFill>
              <a:effectLst/>
              <a:latin typeface="メイリオ" pitchFamily="50" charset="-128"/>
              <a:ea typeface="メイリオ" pitchFamily="50" charset="-128"/>
              <a:cs typeface="メイリオ" pitchFamily="50" charset="-128"/>
            </a:rPr>
            <a:t>ラック、</a:t>
          </a:r>
          <a:r>
            <a:rPr kumimoji="1" lang="en-US" altLang="ja-JP" sz="800">
              <a:solidFill>
                <a:srgbClr val="FF0000"/>
              </a:solidFill>
              <a:effectLst/>
              <a:latin typeface="メイリオ" pitchFamily="50" charset="-128"/>
              <a:ea typeface="メイリオ" pitchFamily="50" charset="-128"/>
              <a:cs typeface="メイリオ" pitchFamily="50" charset="-128"/>
            </a:rPr>
            <a:t>1/8</a:t>
          </a:r>
          <a:r>
            <a:rPr kumimoji="1" lang="ja-JP" altLang="en-US" sz="800">
              <a:solidFill>
                <a:srgbClr val="FF0000"/>
              </a:solidFill>
              <a:effectLst/>
              <a:latin typeface="メイリオ" pitchFamily="50" charset="-128"/>
              <a:ea typeface="メイリオ" pitchFamily="50" charset="-128"/>
              <a:cs typeface="メイリオ" pitchFamily="50" charset="-128"/>
            </a:rPr>
            <a:t>ラック）のお申込が必要です。</a:t>
          </a:r>
          <a:endParaRPr kumimoji="1" lang="en-US" altLang="ja-JP" sz="800">
            <a:solidFill>
              <a:srgbClr val="FF0000"/>
            </a:solidFill>
            <a:effectLst/>
            <a:latin typeface="メイリオ" pitchFamily="50" charset="-128"/>
            <a:ea typeface="メイリオ" pitchFamily="50" charset="-128"/>
            <a:cs typeface="メイリオ"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800">
              <a:solidFill>
                <a:sysClr val="windowText" lastClr="000000"/>
              </a:solidFill>
              <a:effectLst/>
              <a:latin typeface="メイリオ" pitchFamily="50" charset="-128"/>
              <a:ea typeface="メイリオ" pitchFamily="50" charset="-128"/>
              <a:cs typeface="メイリオ" pitchFamily="50" charset="-128"/>
            </a:rPr>
            <a:t>　└「新規ラックとの接続」</a:t>
          </a:r>
          <a:endParaRPr kumimoji="1" lang="en-US" altLang="ja-JP" sz="800">
            <a:solidFill>
              <a:sysClr val="windowText" lastClr="000000"/>
            </a:solidFill>
            <a:effectLst/>
            <a:latin typeface="メイリオ" pitchFamily="50" charset="-128"/>
            <a:ea typeface="メイリオ" pitchFamily="50" charset="-128"/>
            <a:cs typeface="メイリオ"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800">
              <a:solidFill>
                <a:sysClr val="windowText" lastClr="000000"/>
              </a:solidFill>
              <a:effectLst/>
              <a:latin typeface="メイリオ" pitchFamily="50" charset="-128"/>
              <a:ea typeface="メイリオ" pitchFamily="50" charset="-128"/>
              <a:cs typeface="メイリオ" pitchFamily="50" charset="-128"/>
            </a:rPr>
            <a:t>　　　新規でラックをご契約いただく場合に、</a:t>
          </a:r>
          <a:r>
            <a:rPr kumimoji="1" lang="ja-JP" altLang="ja-JP" sz="800">
              <a:solidFill>
                <a:sysClr val="windowText" lastClr="000000"/>
              </a:solidFill>
              <a:effectLst/>
              <a:latin typeface="メイリオ" pitchFamily="50" charset="-128"/>
              <a:ea typeface="メイリオ" pitchFamily="50" charset="-128"/>
              <a:cs typeface="メイリオ" pitchFamily="50" charset="-128"/>
            </a:rPr>
            <a:t>ラック種別、ロケーション</a:t>
          </a:r>
          <a:r>
            <a:rPr kumimoji="1" lang="ja-JP" altLang="en-US" sz="800">
              <a:solidFill>
                <a:sysClr val="windowText" lastClr="000000"/>
              </a:solidFill>
              <a:effectLst/>
              <a:latin typeface="メイリオ" pitchFamily="50" charset="-128"/>
              <a:ea typeface="メイリオ" pitchFamily="50" charset="-128"/>
              <a:cs typeface="メイリオ" pitchFamily="50" charset="-128"/>
            </a:rPr>
            <a:t>をご選択ください。</a:t>
          </a:r>
          <a:endParaRPr kumimoji="1" lang="en-US" altLang="ja-JP" sz="800">
            <a:solidFill>
              <a:sysClr val="windowText" lastClr="000000"/>
            </a:solidFill>
            <a:effectLst/>
            <a:latin typeface="メイリオ" pitchFamily="50" charset="-128"/>
            <a:ea typeface="メイリオ" pitchFamily="50" charset="-128"/>
            <a:cs typeface="メイリオ"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800">
              <a:solidFill>
                <a:sysClr val="windowText" lastClr="000000"/>
              </a:solidFill>
              <a:effectLst/>
              <a:latin typeface="メイリオ" pitchFamily="50" charset="-128"/>
              <a:ea typeface="メイリオ" pitchFamily="50" charset="-128"/>
              <a:cs typeface="メイリオ" pitchFamily="50" charset="-128"/>
            </a:rPr>
            <a:t>　　　共用ラックの場合はオールインワンネットワーク情報もご記入ください。</a:t>
          </a:r>
          <a:endParaRPr kumimoji="1" lang="en-US" altLang="ja-JP" sz="800">
            <a:solidFill>
              <a:sysClr val="windowText" lastClr="000000"/>
            </a:solidFill>
            <a:effectLst/>
            <a:latin typeface="メイリオ" pitchFamily="50" charset="-128"/>
            <a:ea typeface="メイリオ" pitchFamily="50" charset="-128"/>
            <a:cs typeface="メイリオ"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800">
              <a:solidFill>
                <a:sysClr val="windowText" lastClr="000000"/>
              </a:solidFill>
              <a:effectLst/>
              <a:latin typeface="メイリオ" pitchFamily="50" charset="-128"/>
              <a:ea typeface="メイリオ" pitchFamily="50" charset="-128"/>
              <a:cs typeface="メイリオ" pitchFamily="50" charset="-128"/>
            </a:rPr>
            <a:t>　　　</a:t>
          </a:r>
          <a:r>
            <a:rPr kumimoji="1" lang="en-US" altLang="ja-JP" sz="800">
              <a:solidFill>
                <a:sysClr val="windowText" lastClr="000000"/>
              </a:solidFill>
              <a:effectLst/>
              <a:latin typeface="メイリオ" pitchFamily="50" charset="-128"/>
              <a:ea typeface="メイリオ" pitchFamily="50" charset="-128"/>
              <a:cs typeface="メイリオ" pitchFamily="50" charset="-128"/>
            </a:rPr>
            <a:t>※</a:t>
          </a:r>
          <a:r>
            <a:rPr kumimoji="1" lang="ja-JP" altLang="en-US" sz="800">
              <a:solidFill>
                <a:sysClr val="windowText" lastClr="000000"/>
              </a:solidFill>
              <a:effectLst/>
              <a:latin typeface="メイリオ" pitchFamily="50" charset="-128"/>
              <a:ea typeface="メイリオ" pitchFamily="50" charset="-128"/>
              <a:cs typeface="メイリオ" pitchFamily="50" charset="-128"/>
            </a:rPr>
            <a:t>オールインワンネットワークの</a:t>
          </a:r>
          <a:r>
            <a:rPr kumimoji="1" lang="en-US" altLang="ja-JP" sz="800">
              <a:solidFill>
                <a:sysClr val="windowText" lastClr="000000"/>
              </a:solidFill>
              <a:effectLst/>
              <a:latin typeface="メイリオ" pitchFamily="50" charset="-128"/>
              <a:ea typeface="メイリオ" pitchFamily="50" charset="-128"/>
              <a:cs typeface="メイリオ" pitchFamily="50" charset="-128"/>
            </a:rPr>
            <a:t>〔</a:t>
          </a:r>
          <a:r>
            <a:rPr kumimoji="1" lang="ja-JP" altLang="en-US" sz="800">
              <a:solidFill>
                <a:sysClr val="windowText" lastClr="000000"/>
              </a:solidFill>
              <a:effectLst/>
              <a:latin typeface="メイリオ" pitchFamily="50" charset="-128"/>
              <a:ea typeface="メイリオ" pitchFamily="50" charset="-128"/>
              <a:cs typeface="メイリオ" pitchFamily="50" charset="-128"/>
            </a:rPr>
            <a:t>接続ポート番号</a:t>
          </a:r>
          <a:r>
            <a:rPr kumimoji="1" lang="en-US" altLang="ja-JP" sz="800">
              <a:solidFill>
                <a:sysClr val="windowText" lastClr="000000"/>
              </a:solidFill>
              <a:effectLst/>
              <a:latin typeface="メイリオ" pitchFamily="50" charset="-128"/>
              <a:ea typeface="メイリオ" pitchFamily="50" charset="-128"/>
              <a:cs typeface="メイリオ" pitchFamily="50" charset="-128"/>
            </a:rPr>
            <a:t>〕</a:t>
          </a:r>
          <a:r>
            <a:rPr kumimoji="1" lang="ja-JP" altLang="en-US" sz="800">
              <a:solidFill>
                <a:sysClr val="windowText" lastClr="000000"/>
              </a:solidFill>
              <a:effectLst/>
              <a:latin typeface="メイリオ" pitchFamily="50" charset="-128"/>
              <a:ea typeface="メイリオ" pitchFamily="50" charset="-128"/>
              <a:cs typeface="メイリオ" pitchFamily="50" charset="-128"/>
            </a:rPr>
            <a:t>の</a:t>
          </a:r>
          <a:r>
            <a:rPr kumimoji="1" lang="ja-JP" altLang="en-US" sz="800">
              <a:solidFill>
                <a:srgbClr val="0000FF"/>
              </a:solidFill>
              <a:effectLst/>
              <a:latin typeface="メイリオ" pitchFamily="50" charset="-128"/>
              <a:ea typeface="メイリオ" pitchFamily="50" charset="-128"/>
              <a:cs typeface="メイリオ" pitchFamily="50" charset="-128"/>
            </a:rPr>
            <a:t>記入例）⇒ </a:t>
          </a:r>
          <a:r>
            <a:rPr kumimoji="1" lang="en-US" altLang="ja-JP" sz="800">
              <a:solidFill>
                <a:srgbClr val="0000FF"/>
              </a:solidFill>
              <a:effectLst/>
              <a:latin typeface="メイリオ" pitchFamily="50" charset="-128"/>
              <a:ea typeface="メイリオ" pitchFamily="50" charset="-128"/>
              <a:cs typeface="メイリオ" pitchFamily="50" charset="-128"/>
            </a:rPr>
            <a:t>LAN1</a:t>
          </a:r>
          <a:r>
            <a:rPr kumimoji="1" lang="ja-JP" altLang="en-US" sz="800">
              <a:solidFill>
                <a:srgbClr val="0000FF"/>
              </a:solidFill>
              <a:effectLst/>
              <a:latin typeface="メイリオ" pitchFamily="50" charset="-128"/>
              <a:ea typeface="メイリオ" pitchFamily="50" charset="-128"/>
              <a:cs typeface="メイリオ" pitchFamily="50" charset="-128"/>
            </a:rPr>
            <a:t> ポート</a:t>
          </a:r>
          <a:r>
            <a:rPr kumimoji="1" lang="en-US" altLang="ja-JP" sz="800">
              <a:solidFill>
                <a:srgbClr val="0000FF"/>
              </a:solidFill>
              <a:effectLst/>
              <a:latin typeface="メイリオ" pitchFamily="50" charset="-128"/>
              <a:ea typeface="メイリオ" pitchFamily="50" charset="-128"/>
              <a:cs typeface="メイリオ" pitchFamily="50" charset="-128"/>
            </a:rPr>
            <a:t>1</a:t>
          </a: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800">
              <a:solidFill>
                <a:sysClr val="windowText" lastClr="000000"/>
              </a:solidFill>
              <a:effectLst/>
              <a:latin typeface="メイリオ" pitchFamily="50" charset="-128"/>
              <a:ea typeface="メイリオ" pitchFamily="50" charset="-128"/>
              <a:cs typeface="メイリオ" pitchFamily="50" charset="-128"/>
            </a:rPr>
            <a:t>　</a:t>
          </a:r>
          <a:r>
            <a:rPr kumimoji="1" lang="ja-JP" altLang="ja-JP" sz="800">
              <a:solidFill>
                <a:sysClr val="windowText" lastClr="000000"/>
              </a:solidFill>
              <a:effectLst/>
              <a:latin typeface="メイリオ" pitchFamily="50" charset="-128"/>
              <a:ea typeface="メイリオ" pitchFamily="50" charset="-128"/>
              <a:cs typeface="メイリオ" pitchFamily="50" charset="-128"/>
            </a:rPr>
            <a:t>└「</a:t>
          </a:r>
          <a:r>
            <a:rPr kumimoji="1" lang="ja-JP" altLang="en-US" sz="800">
              <a:solidFill>
                <a:sysClr val="windowText" lastClr="000000"/>
              </a:solidFill>
              <a:effectLst/>
              <a:latin typeface="メイリオ" pitchFamily="50" charset="-128"/>
              <a:ea typeface="メイリオ" pitchFamily="50" charset="-128"/>
              <a:cs typeface="メイリオ" pitchFamily="50" charset="-128"/>
            </a:rPr>
            <a:t>スマートコネクト</a:t>
          </a:r>
          <a:r>
            <a:rPr kumimoji="1" lang="en-US" altLang="ja-JP" sz="800">
              <a:solidFill>
                <a:sysClr val="windowText" lastClr="000000"/>
              </a:solidFill>
              <a:effectLst/>
              <a:latin typeface="メイリオ" pitchFamily="50" charset="-128"/>
              <a:ea typeface="メイリオ" pitchFamily="50" charset="-128"/>
              <a:cs typeface="メイリオ" pitchFamily="50" charset="-128"/>
            </a:rPr>
            <a:t>VPS</a:t>
          </a:r>
          <a:r>
            <a:rPr kumimoji="1" lang="ja-JP" altLang="en-US" sz="800">
              <a:solidFill>
                <a:sysClr val="windowText" lastClr="000000"/>
              </a:solidFill>
              <a:effectLst/>
              <a:latin typeface="メイリオ" pitchFamily="50" charset="-128"/>
              <a:ea typeface="メイリオ" pitchFamily="50" charset="-128"/>
              <a:cs typeface="メイリオ" pitchFamily="50" charset="-128"/>
            </a:rPr>
            <a:t>と</a:t>
          </a:r>
          <a:r>
            <a:rPr kumimoji="1" lang="ja-JP" altLang="ja-JP" sz="800">
              <a:solidFill>
                <a:sysClr val="windowText" lastClr="000000"/>
              </a:solidFill>
              <a:effectLst/>
              <a:latin typeface="メイリオ" pitchFamily="50" charset="-128"/>
              <a:ea typeface="メイリオ" pitchFamily="50" charset="-128"/>
              <a:cs typeface="メイリオ" pitchFamily="50" charset="-128"/>
            </a:rPr>
            <a:t>の接続」</a:t>
          </a:r>
          <a:endParaRPr kumimoji="1" lang="en-US" altLang="ja-JP" sz="800">
            <a:solidFill>
              <a:sysClr val="windowText" lastClr="000000"/>
            </a:solidFill>
            <a:effectLst/>
            <a:latin typeface="メイリオ" pitchFamily="50" charset="-128"/>
            <a:ea typeface="メイリオ" pitchFamily="50" charset="-128"/>
            <a:cs typeface="メイリオ"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800">
              <a:solidFill>
                <a:sysClr val="windowText" lastClr="000000"/>
              </a:solidFill>
              <a:effectLst/>
              <a:latin typeface="メイリオ" pitchFamily="50" charset="-128"/>
              <a:ea typeface="メイリオ" pitchFamily="50" charset="-128"/>
              <a:cs typeface="メイリオ" pitchFamily="50" charset="-128"/>
            </a:rPr>
            <a:t>　　　スマートコネクト</a:t>
          </a:r>
          <a:r>
            <a:rPr kumimoji="1" lang="en-US" altLang="ja-JP" sz="800">
              <a:solidFill>
                <a:sysClr val="windowText" lastClr="000000"/>
              </a:solidFill>
              <a:effectLst/>
              <a:latin typeface="メイリオ" pitchFamily="50" charset="-128"/>
              <a:ea typeface="メイリオ" pitchFamily="50" charset="-128"/>
              <a:cs typeface="メイリオ" pitchFamily="50" charset="-128"/>
            </a:rPr>
            <a:t>VPS</a:t>
          </a:r>
          <a:r>
            <a:rPr kumimoji="1" lang="ja-JP" altLang="en-US" sz="800">
              <a:solidFill>
                <a:sysClr val="windowText" lastClr="000000"/>
              </a:solidFill>
              <a:effectLst/>
              <a:latin typeface="メイリオ" pitchFamily="50" charset="-128"/>
              <a:ea typeface="メイリオ" pitchFamily="50" charset="-128"/>
              <a:cs typeface="メイリオ" pitchFamily="50" charset="-128"/>
            </a:rPr>
            <a:t>と接続の場合に、</a:t>
          </a:r>
          <a:r>
            <a:rPr kumimoji="1" lang="en-US" altLang="ja-JP" sz="800">
              <a:solidFill>
                <a:sysClr val="windowText" lastClr="000000"/>
              </a:solidFill>
              <a:effectLst/>
              <a:latin typeface="メイリオ" pitchFamily="50" charset="-128"/>
              <a:ea typeface="メイリオ" pitchFamily="50" charset="-128"/>
              <a:cs typeface="メイリオ" pitchFamily="50" charset="-128"/>
            </a:rPr>
            <a:t>VPS</a:t>
          </a:r>
          <a:r>
            <a:rPr kumimoji="1" lang="ja-JP" altLang="en-US" sz="800">
              <a:solidFill>
                <a:sysClr val="windowText" lastClr="000000"/>
              </a:solidFill>
              <a:effectLst/>
              <a:latin typeface="メイリオ" pitchFamily="50" charset="-128"/>
              <a:ea typeface="メイリオ" pitchFamily="50" charset="-128"/>
              <a:cs typeface="メイリオ" pitchFamily="50" charset="-128"/>
            </a:rPr>
            <a:t>側の</a:t>
          </a:r>
          <a:r>
            <a:rPr kumimoji="1" lang="en-US" altLang="ja-JP" sz="800">
              <a:solidFill>
                <a:sysClr val="windowText" lastClr="000000"/>
              </a:solidFill>
              <a:effectLst/>
              <a:latin typeface="メイリオ" pitchFamily="50" charset="-128"/>
              <a:ea typeface="メイリオ" pitchFamily="50" charset="-128"/>
              <a:cs typeface="メイリオ" pitchFamily="50" charset="-128"/>
            </a:rPr>
            <a:t>VLAN</a:t>
          </a:r>
          <a:r>
            <a:rPr kumimoji="1" lang="ja-JP" altLang="en-US" sz="800">
              <a:solidFill>
                <a:sysClr val="windowText" lastClr="000000"/>
              </a:solidFill>
              <a:effectLst/>
              <a:latin typeface="メイリオ" pitchFamily="50" charset="-128"/>
              <a:ea typeface="メイリオ" pitchFamily="50" charset="-128"/>
              <a:cs typeface="メイリオ" pitchFamily="50" charset="-128"/>
            </a:rPr>
            <a:t>情報、お客様番号（既契約のみ）を</a:t>
          </a:r>
          <a:endParaRPr kumimoji="1" lang="en-US" altLang="ja-JP" sz="800">
            <a:solidFill>
              <a:sysClr val="windowText" lastClr="000000"/>
            </a:solidFill>
            <a:effectLst/>
            <a:latin typeface="メイリオ" pitchFamily="50" charset="-128"/>
            <a:ea typeface="メイリオ" pitchFamily="50" charset="-128"/>
            <a:cs typeface="メイリオ"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800">
              <a:solidFill>
                <a:sysClr val="windowText" lastClr="000000"/>
              </a:solidFill>
              <a:effectLst/>
              <a:latin typeface="メイリオ" pitchFamily="50" charset="-128"/>
              <a:ea typeface="メイリオ" pitchFamily="50" charset="-128"/>
              <a:cs typeface="メイリオ" pitchFamily="50" charset="-128"/>
            </a:rPr>
            <a:t>　　　ご指定ください。</a:t>
          </a:r>
          <a:endParaRPr kumimoji="1" lang="en-US" altLang="ja-JP" sz="800">
            <a:solidFill>
              <a:srgbClr val="FF0000"/>
            </a:solidFill>
            <a:effectLst/>
            <a:latin typeface="メイリオ" pitchFamily="50" charset="-128"/>
            <a:ea typeface="メイリオ" pitchFamily="50" charset="-128"/>
            <a:cs typeface="メイリオ"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800">
              <a:solidFill>
                <a:sysClr val="windowText" lastClr="000000"/>
              </a:solidFill>
              <a:effectLst/>
              <a:latin typeface="メイリオ" pitchFamily="50" charset="-128"/>
              <a:ea typeface="メイリオ" pitchFamily="50" charset="-128"/>
              <a:cs typeface="メイリオ" pitchFamily="50" charset="-128"/>
            </a:rPr>
            <a:t>　└</a:t>
          </a:r>
          <a:r>
            <a:rPr kumimoji="1" lang="ja-JP" altLang="en-US" sz="800">
              <a:solidFill>
                <a:sysClr val="windowText" lastClr="000000"/>
              </a:solidFill>
              <a:effectLst/>
              <a:latin typeface="メイリオ" pitchFamily="50" charset="-128"/>
              <a:ea typeface="メイリオ" pitchFamily="50" charset="-128"/>
              <a:cs typeface="メイリオ" pitchFamily="50" charset="-128"/>
            </a:rPr>
            <a:t>「既存ラックとの接続」</a:t>
          </a:r>
          <a:endParaRPr kumimoji="1" lang="en-US" altLang="ja-JP" sz="800">
            <a:solidFill>
              <a:sysClr val="windowText" lastClr="000000"/>
            </a:solidFill>
            <a:effectLst/>
            <a:latin typeface="メイリオ" pitchFamily="50" charset="-128"/>
            <a:ea typeface="メイリオ" pitchFamily="50" charset="-128"/>
            <a:cs typeface="メイリオ"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800">
              <a:solidFill>
                <a:sysClr val="windowText" lastClr="000000"/>
              </a:solidFill>
              <a:effectLst/>
              <a:latin typeface="メイリオ" pitchFamily="50" charset="-128"/>
              <a:ea typeface="メイリオ" pitchFamily="50" charset="-128"/>
              <a:cs typeface="メイリオ" pitchFamily="50" charset="-128"/>
            </a:rPr>
            <a:t>　　　当社にて既契約のラックに接続の場合に、ラック番号、接続方法をご指定ください。</a:t>
          </a:r>
          <a:endParaRPr kumimoji="1" lang="en-US" altLang="ja-JP" sz="800">
            <a:solidFill>
              <a:sysClr val="windowText" lastClr="000000"/>
            </a:solidFill>
            <a:effectLst/>
            <a:latin typeface="メイリオ" pitchFamily="50" charset="-128"/>
            <a:ea typeface="メイリオ" pitchFamily="50" charset="-128"/>
            <a:cs typeface="メイリオ"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800">
            <a:solidFill>
              <a:sysClr val="windowText" lastClr="000000"/>
            </a:solidFill>
            <a:effectLst/>
            <a:latin typeface="メイリオ" pitchFamily="50" charset="-128"/>
            <a:ea typeface="メイリオ" pitchFamily="50" charset="-128"/>
            <a:cs typeface="メイリオ"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800">
              <a:solidFill>
                <a:sysClr val="windowText" lastClr="000000"/>
              </a:solidFill>
              <a:effectLst/>
              <a:latin typeface="メイリオ" pitchFamily="50" charset="-128"/>
              <a:ea typeface="メイリオ" pitchFamily="50" charset="-128"/>
              <a:cs typeface="メイリオ" pitchFamily="50" charset="-128"/>
            </a:rPr>
            <a:t>-</a:t>
          </a:r>
          <a:r>
            <a:rPr kumimoji="1" lang="ja-JP" altLang="en-US" sz="800">
              <a:solidFill>
                <a:sysClr val="windowText" lastClr="000000"/>
              </a:solidFill>
              <a:effectLst/>
              <a:latin typeface="メイリオ" pitchFamily="50" charset="-128"/>
              <a:ea typeface="メイリオ" pitchFamily="50" charset="-128"/>
              <a:cs typeface="メイリオ" pitchFamily="50" charset="-128"/>
            </a:rPr>
            <a:t>閉域網接続　ご契約内容　：「ご利用開始日」「契約内容」「数量」をご指定ください。</a:t>
          </a:r>
          <a:endParaRPr kumimoji="1" lang="en-US" altLang="ja-JP" sz="800">
            <a:solidFill>
              <a:sysClr val="windowText" lastClr="000000"/>
            </a:solidFill>
            <a:effectLst/>
            <a:latin typeface="メイリオ" pitchFamily="50" charset="-128"/>
            <a:ea typeface="メイリオ" pitchFamily="50" charset="-128"/>
            <a:cs typeface="メイリオ" pitchFamily="50" charset="-128"/>
          </a:endParaRPr>
        </a:p>
        <a:p>
          <a:pPr eaLnBrk="1" fontAlgn="auto" latinLnBrk="0" hangingPunct="1"/>
          <a:r>
            <a:rPr kumimoji="1" lang="ja-JP" altLang="ja-JP" sz="800">
              <a:solidFill>
                <a:sysClr val="windowText" lastClr="000000"/>
              </a:solidFill>
              <a:effectLst/>
              <a:latin typeface="メイリオ" pitchFamily="50" charset="-128"/>
              <a:ea typeface="メイリオ" pitchFamily="50" charset="-128"/>
              <a:cs typeface="メイリオ" pitchFamily="50" charset="-128"/>
            </a:rPr>
            <a:t>　</a:t>
          </a:r>
          <a:r>
            <a:rPr kumimoji="1" lang="en-US" altLang="ja-JP" sz="800">
              <a:solidFill>
                <a:sysClr val="windowText" lastClr="000000"/>
              </a:solidFill>
              <a:effectLst/>
              <a:latin typeface="メイリオ" pitchFamily="50" charset="-128"/>
              <a:ea typeface="メイリオ" pitchFamily="50" charset="-128"/>
              <a:cs typeface="メイリオ" pitchFamily="50" charset="-128"/>
            </a:rPr>
            <a:t>※</a:t>
          </a:r>
          <a:r>
            <a:rPr kumimoji="1" lang="ja-JP" altLang="ja-JP" sz="800">
              <a:solidFill>
                <a:sysClr val="windowText" lastClr="000000"/>
              </a:solidFill>
              <a:effectLst/>
              <a:latin typeface="メイリオ" pitchFamily="50" charset="-128"/>
              <a:ea typeface="メイリオ" pitchFamily="50" charset="-128"/>
              <a:cs typeface="メイリオ" pitchFamily="50" charset="-128"/>
            </a:rPr>
            <a:t>ラックをご利用の場合には、データセンタの管理責任者の申請が必要となります。</a:t>
          </a:r>
          <a:endParaRPr lang="ja-JP" altLang="ja-JP" sz="800">
            <a:solidFill>
              <a:sysClr val="windowText" lastClr="000000"/>
            </a:solidFill>
            <a:effectLst/>
            <a:latin typeface="メイリオ" pitchFamily="50" charset="-128"/>
            <a:ea typeface="メイリオ" pitchFamily="50" charset="-128"/>
            <a:cs typeface="メイリオ" pitchFamily="50" charset="-128"/>
          </a:endParaRPr>
        </a:p>
        <a:p>
          <a:pPr eaLnBrk="1" fontAlgn="auto" latinLnBrk="0" hangingPunct="1"/>
          <a:r>
            <a:rPr kumimoji="1" lang="ja-JP" altLang="ja-JP" sz="800">
              <a:solidFill>
                <a:sysClr val="windowText" lastClr="000000"/>
              </a:solidFill>
              <a:effectLst/>
              <a:latin typeface="メイリオ" pitchFamily="50" charset="-128"/>
              <a:ea typeface="メイリオ" pitchFamily="50" charset="-128"/>
              <a:cs typeface="メイリオ" pitchFamily="50" charset="-128"/>
            </a:rPr>
            <a:t>　　</a:t>
          </a:r>
          <a:r>
            <a:rPr kumimoji="1" lang="ja-JP" altLang="ja-JP" sz="800">
              <a:solidFill>
                <a:srgbClr val="FF0000"/>
              </a:solidFill>
              <a:effectLst/>
              <a:latin typeface="メイリオ" pitchFamily="50" charset="-128"/>
              <a:ea typeface="メイリオ" pitchFamily="50" charset="-128"/>
              <a:cs typeface="メイリオ" pitchFamily="50" charset="-128"/>
            </a:rPr>
            <a:t>別途</a:t>
          </a:r>
          <a:r>
            <a:rPr kumimoji="1" lang="en-US" altLang="ja-JP" sz="800">
              <a:solidFill>
                <a:srgbClr val="FF0000"/>
              </a:solidFill>
              <a:effectLst/>
              <a:latin typeface="メイリオ" pitchFamily="50" charset="-128"/>
              <a:ea typeface="メイリオ" pitchFamily="50" charset="-128"/>
              <a:cs typeface="メイリオ" pitchFamily="50" charset="-128"/>
            </a:rPr>
            <a:t>〔</a:t>
          </a:r>
          <a:r>
            <a:rPr kumimoji="1" lang="ja-JP" altLang="ja-JP" sz="800">
              <a:solidFill>
                <a:srgbClr val="FF0000"/>
              </a:solidFill>
              <a:effectLst/>
              <a:latin typeface="メイリオ" pitchFamily="50" charset="-128"/>
              <a:ea typeface="メイリオ" pitchFamily="50" charset="-128"/>
              <a:cs typeface="メイリオ" pitchFamily="50" charset="-128"/>
            </a:rPr>
            <a:t>正管理責任者申請書</a:t>
          </a:r>
          <a:r>
            <a:rPr kumimoji="1" lang="en-US" altLang="ja-JP" sz="800">
              <a:solidFill>
                <a:srgbClr val="FF0000"/>
              </a:solidFill>
              <a:effectLst/>
              <a:latin typeface="メイリオ" pitchFamily="50" charset="-128"/>
              <a:ea typeface="メイリオ" pitchFamily="50" charset="-128"/>
              <a:cs typeface="メイリオ" pitchFamily="50" charset="-128"/>
            </a:rPr>
            <a:t>〕〔</a:t>
          </a:r>
          <a:r>
            <a:rPr kumimoji="1" lang="ja-JP" altLang="ja-JP" sz="800">
              <a:solidFill>
                <a:srgbClr val="FF0000"/>
              </a:solidFill>
              <a:effectLst/>
              <a:latin typeface="メイリオ" pitchFamily="50" charset="-128"/>
              <a:ea typeface="メイリオ" pitchFamily="50" charset="-128"/>
              <a:cs typeface="メイリオ" pitchFamily="50" charset="-128"/>
            </a:rPr>
            <a:t>副管理責任者申請書</a:t>
          </a:r>
          <a:r>
            <a:rPr kumimoji="1" lang="en-US" altLang="ja-JP" sz="800">
              <a:solidFill>
                <a:srgbClr val="FF0000"/>
              </a:solidFill>
              <a:effectLst/>
              <a:latin typeface="メイリオ" pitchFamily="50" charset="-128"/>
              <a:ea typeface="メイリオ" pitchFamily="50" charset="-128"/>
              <a:cs typeface="メイリオ" pitchFamily="50" charset="-128"/>
            </a:rPr>
            <a:t>〕</a:t>
          </a:r>
          <a:r>
            <a:rPr kumimoji="1" lang="ja-JP" altLang="ja-JP" sz="800">
              <a:solidFill>
                <a:srgbClr val="FF0000"/>
              </a:solidFill>
              <a:effectLst/>
              <a:latin typeface="メイリオ" pitchFamily="50" charset="-128"/>
              <a:ea typeface="メイリオ" pitchFamily="50" charset="-128"/>
              <a:cs typeface="メイリオ" pitchFamily="50" charset="-128"/>
            </a:rPr>
            <a:t>をご提出ください。</a:t>
          </a:r>
          <a:endParaRPr lang="ja-JP" altLang="ja-JP" sz="800">
            <a:solidFill>
              <a:srgbClr val="FF0000"/>
            </a:solidFill>
            <a:effectLst/>
            <a:latin typeface="メイリオ" pitchFamily="50" charset="-128"/>
            <a:ea typeface="メイリオ" pitchFamily="50" charset="-128"/>
            <a:cs typeface="メイリオ"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800">
              <a:solidFill>
                <a:sysClr val="windowText" lastClr="000000"/>
              </a:solidFill>
              <a:effectLst/>
              <a:latin typeface="メイリオ" pitchFamily="50" charset="-128"/>
              <a:ea typeface="メイリオ" pitchFamily="50" charset="-128"/>
              <a:cs typeface="メイリオ" pitchFamily="50" charset="-128"/>
            </a:rPr>
            <a:t>　</a:t>
          </a:r>
          <a:r>
            <a:rPr kumimoji="1" lang="en-US" altLang="ja-JP" sz="800">
              <a:solidFill>
                <a:sysClr val="windowText" lastClr="000000"/>
              </a:solidFill>
              <a:effectLst/>
              <a:latin typeface="メイリオ" pitchFamily="50" charset="-128"/>
              <a:ea typeface="メイリオ" pitchFamily="50" charset="-128"/>
              <a:cs typeface="メイリオ" pitchFamily="50" charset="-128"/>
            </a:rPr>
            <a:t>※</a:t>
          </a:r>
          <a:r>
            <a:rPr kumimoji="1" lang="ja-JP" altLang="en-US" sz="800">
              <a:solidFill>
                <a:sysClr val="windowText" lastClr="000000"/>
              </a:solidFill>
              <a:effectLst/>
              <a:latin typeface="メイリオ" pitchFamily="50" charset="-128"/>
              <a:ea typeface="メイリオ" pitchFamily="50" charset="-128"/>
              <a:cs typeface="メイリオ" pitchFamily="50" charset="-128"/>
            </a:rPr>
            <a:t>閉域網接続用インターフェース冗長化は大阪データセンタのみの提供となります。</a:t>
          </a:r>
          <a:endParaRPr kumimoji="1" lang="en-US" altLang="ja-JP" sz="800">
            <a:solidFill>
              <a:sysClr val="windowText" lastClr="000000"/>
            </a:solidFill>
            <a:effectLst/>
            <a:latin typeface="メイリオ" pitchFamily="50" charset="-128"/>
            <a:ea typeface="メイリオ" pitchFamily="50" charset="-128"/>
            <a:cs typeface="メイリオ"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800">
            <a:solidFill>
              <a:sysClr val="windowText" lastClr="000000"/>
            </a:solidFill>
            <a:effectLst/>
            <a:latin typeface="メイリオ" pitchFamily="50" charset="-128"/>
            <a:ea typeface="メイリオ" pitchFamily="50" charset="-128"/>
            <a:cs typeface="メイリオ" pitchFamily="50" charset="-128"/>
          </a:endParaRPr>
        </a:p>
        <a:p>
          <a:r>
            <a:rPr kumimoji="1" lang="en-US" altLang="ja-JP" sz="800">
              <a:solidFill>
                <a:sysClr val="windowText" lastClr="000000"/>
              </a:solidFill>
              <a:effectLst/>
              <a:latin typeface="メイリオ" pitchFamily="50" charset="-128"/>
              <a:ea typeface="メイリオ" pitchFamily="50" charset="-128"/>
              <a:cs typeface="メイリオ" pitchFamily="50" charset="-128"/>
            </a:rPr>
            <a:t>-SSL-VPN</a:t>
          </a:r>
          <a:r>
            <a:rPr kumimoji="1" lang="ja-JP" altLang="ja-JP" sz="800">
              <a:solidFill>
                <a:sysClr val="windowText" lastClr="000000"/>
              </a:solidFill>
              <a:effectLst/>
              <a:latin typeface="メイリオ" pitchFamily="50" charset="-128"/>
              <a:ea typeface="メイリオ" pitchFamily="50" charset="-128"/>
              <a:cs typeface="メイリオ" pitchFamily="50" charset="-128"/>
            </a:rPr>
            <a:t>接続</a:t>
          </a:r>
          <a:r>
            <a:rPr kumimoji="1" lang="ja-JP" altLang="en-US" sz="800">
              <a:solidFill>
                <a:sysClr val="windowText" lastClr="000000"/>
              </a:solidFill>
              <a:effectLst/>
              <a:latin typeface="メイリオ" pitchFamily="50" charset="-128"/>
              <a:ea typeface="メイリオ" pitchFamily="50" charset="-128"/>
              <a:cs typeface="メイリオ" pitchFamily="50" charset="-128"/>
            </a:rPr>
            <a:t>　ご契約内容　</a:t>
          </a:r>
          <a:r>
            <a:rPr kumimoji="1" lang="ja-JP" altLang="ja-JP" sz="800">
              <a:solidFill>
                <a:sysClr val="windowText" lastClr="000000"/>
              </a:solidFill>
              <a:effectLst/>
              <a:latin typeface="メイリオ" pitchFamily="50" charset="-128"/>
              <a:ea typeface="メイリオ" pitchFamily="50" charset="-128"/>
              <a:cs typeface="メイリオ" pitchFamily="50" charset="-128"/>
            </a:rPr>
            <a:t>：「ご利用開始日」「契約内容」「数量」をご</a:t>
          </a:r>
          <a:r>
            <a:rPr kumimoji="1" lang="ja-JP" altLang="en-US" sz="800">
              <a:solidFill>
                <a:sysClr val="windowText" lastClr="000000"/>
              </a:solidFill>
              <a:effectLst/>
              <a:latin typeface="メイリオ" pitchFamily="50" charset="-128"/>
              <a:ea typeface="メイリオ" pitchFamily="50" charset="-128"/>
              <a:cs typeface="メイリオ" pitchFamily="50" charset="-128"/>
            </a:rPr>
            <a:t>指定</a:t>
          </a:r>
          <a:r>
            <a:rPr kumimoji="1" lang="ja-JP" altLang="ja-JP" sz="800">
              <a:solidFill>
                <a:sysClr val="windowText" lastClr="000000"/>
              </a:solidFill>
              <a:effectLst/>
              <a:latin typeface="メイリオ" pitchFamily="50" charset="-128"/>
              <a:ea typeface="メイリオ" pitchFamily="50" charset="-128"/>
              <a:cs typeface="メイリオ" pitchFamily="50" charset="-128"/>
            </a:rPr>
            <a:t>ください。</a:t>
          </a:r>
          <a:endParaRPr lang="ja-JP" altLang="ja-JP" sz="800">
            <a:solidFill>
              <a:sysClr val="windowText" lastClr="000000"/>
            </a:solidFill>
            <a:effectLst/>
            <a:latin typeface="メイリオ" pitchFamily="50" charset="-128"/>
            <a:ea typeface="メイリオ" pitchFamily="50" charset="-128"/>
            <a:cs typeface="メイリオ" pitchFamily="50" charset="-128"/>
          </a:endParaRPr>
        </a:p>
        <a:p>
          <a:pPr eaLnBrk="1" fontAlgn="auto" latinLnBrk="0" hangingPunct="1"/>
          <a:r>
            <a:rPr kumimoji="1" lang="ja-JP" altLang="ja-JP" sz="800">
              <a:solidFill>
                <a:sysClr val="windowText" lastClr="000000"/>
              </a:solidFill>
              <a:effectLst/>
              <a:latin typeface="メイリオ" pitchFamily="50" charset="-128"/>
              <a:ea typeface="メイリオ" pitchFamily="50" charset="-128"/>
              <a:cs typeface="メイリオ" pitchFamily="50" charset="-128"/>
            </a:rPr>
            <a:t>　</a:t>
          </a:r>
          <a:r>
            <a:rPr kumimoji="1" lang="en-US" altLang="ja-JP" sz="800">
              <a:solidFill>
                <a:srgbClr val="FF0000"/>
              </a:solidFill>
              <a:effectLst/>
              <a:latin typeface="メイリオ" pitchFamily="50" charset="-128"/>
              <a:ea typeface="メイリオ" pitchFamily="50" charset="-128"/>
              <a:cs typeface="メイリオ" pitchFamily="50" charset="-128"/>
            </a:rPr>
            <a:t>※SSL-VPN</a:t>
          </a:r>
          <a:r>
            <a:rPr kumimoji="1" lang="ja-JP" altLang="ja-JP" sz="800">
              <a:solidFill>
                <a:srgbClr val="FF0000"/>
              </a:solidFill>
              <a:effectLst/>
              <a:latin typeface="メイリオ" pitchFamily="50" charset="-128"/>
              <a:ea typeface="メイリオ" pitchFamily="50" charset="-128"/>
              <a:cs typeface="メイリオ" pitchFamily="50" charset="-128"/>
            </a:rPr>
            <a:t>接続 ユーザ数を</a:t>
          </a:r>
          <a:r>
            <a:rPr kumimoji="1" lang="en-US" altLang="ja-JP" sz="800">
              <a:solidFill>
                <a:srgbClr val="FF0000"/>
              </a:solidFill>
              <a:effectLst/>
              <a:latin typeface="メイリオ" pitchFamily="50" charset="-128"/>
              <a:ea typeface="メイリオ" pitchFamily="50" charset="-128"/>
              <a:cs typeface="メイリオ" pitchFamily="50" charset="-128"/>
            </a:rPr>
            <a:t>11</a:t>
          </a:r>
          <a:r>
            <a:rPr kumimoji="1" lang="ja-JP" altLang="ja-JP" sz="800">
              <a:solidFill>
                <a:srgbClr val="FF0000"/>
              </a:solidFill>
              <a:effectLst/>
              <a:latin typeface="メイリオ" pitchFamily="50" charset="-128"/>
              <a:ea typeface="メイリオ" pitchFamily="50" charset="-128"/>
              <a:cs typeface="メイリオ" pitchFamily="50" charset="-128"/>
            </a:rPr>
            <a:t>以上お申込の場合、「ユーザ数変更」欄に☑をご選択いただき、</a:t>
          </a:r>
          <a:endParaRPr lang="ja-JP" altLang="ja-JP" sz="800">
            <a:solidFill>
              <a:srgbClr val="FF0000"/>
            </a:solidFill>
            <a:effectLst/>
            <a:latin typeface="メイリオ" pitchFamily="50" charset="-128"/>
            <a:ea typeface="メイリオ" pitchFamily="50" charset="-128"/>
            <a:cs typeface="メイリオ" pitchFamily="50" charset="-128"/>
          </a:endParaRPr>
        </a:p>
        <a:p>
          <a:pPr eaLnBrk="1" fontAlgn="auto" latinLnBrk="0" hangingPunct="1"/>
          <a:r>
            <a:rPr kumimoji="1" lang="ja-JP" altLang="ja-JP" sz="800">
              <a:solidFill>
                <a:srgbClr val="FF0000"/>
              </a:solidFill>
              <a:effectLst/>
              <a:latin typeface="メイリオ" pitchFamily="50" charset="-128"/>
              <a:ea typeface="メイリオ" pitchFamily="50" charset="-128"/>
              <a:cs typeface="メイリオ" pitchFamily="50" charset="-128"/>
            </a:rPr>
            <a:t>　　合計ユーザ数をご指定ください。</a:t>
          </a:r>
          <a:endParaRPr kumimoji="1" lang="en-US" altLang="ja-JP" sz="800">
            <a:solidFill>
              <a:srgbClr val="FF0000"/>
            </a:solidFill>
            <a:effectLst/>
            <a:latin typeface="メイリオ" pitchFamily="50" charset="-128"/>
            <a:ea typeface="メイリオ" pitchFamily="50" charset="-128"/>
            <a:cs typeface="メイリオ" pitchFamily="50" charset="-128"/>
          </a:endParaRPr>
        </a:p>
        <a:p>
          <a:pPr eaLnBrk="1" fontAlgn="auto" latinLnBrk="0" hangingPunct="1"/>
          <a:endParaRPr lang="ja-JP" altLang="ja-JP" sz="800">
            <a:solidFill>
              <a:srgbClr val="FF0000"/>
            </a:solidFill>
            <a:effectLst/>
            <a:latin typeface="メイリオ" pitchFamily="50" charset="-128"/>
            <a:ea typeface="メイリオ" pitchFamily="50" charset="-128"/>
            <a:cs typeface="メイリオ" pitchFamily="50" charset="-128"/>
          </a:endParaRPr>
        </a:p>
        <a:p>
          <a:r>
            <a:rPr kumimoji="1" lang="en-US" altLang="ja-JP" sz="800">
              <a:solidFill>
                <a:sysClr val="windowText" lastClr="000000"/>
              </a:solidFill>
              <a:effectLst/>
              <a:latin typeface="メイリオ" pitchFamily="50" charset="-128"/>
              <a:ea typeface="メイリオ" pitchFamily="50" charset="-128"/>
              <a:cs typeface="メイリオ" pitchFamily="50" charset="-128"/>
            </a:rPr>
            <a:t>-SINET4</a:t>
          </a:r>
          <a:r>
            <a:rPr kumimoji="1" lang="ja-JP" altLang="ja-JP" sz="800">
              <a:solidFill>
                <a:sysClr val="windowText" lastClr="000000"/>
              </a:solidFill>
              <a:effectLst/>
              <a:latin typeface="メイリオ" pitchFamily="50" charset="-128"/>
              <a:ea typeface="メイリオ" pitchFamily="50" charset="-128"/>
              <a:cs typeface="メイリオ" pitchFamily="50" charset="-128"/>
            </a:rPr>
            <a:t>接続　ご契約内容　：「ご利用開始日」「契約内容」「数量」をご指定ください。</a:t>
          </a:r>
          <a:endParaRPr lang="ja-JP" altLang="ja-JP" sz="800">
            <a:solidFill>
              <a:sysClr val="windowText" lastClr="000000"/>
            </a:solidFill>
            <a:effectLst/>
            <a:latin typeface="メイリオ" pitchFamily="50" charset="-128"/>
            <a:ea typeface="メイリオ" pitchFamily="50" charset="-128"/>
            <a:cs typeface="メイリオ" pitchFamily="50" charset="-128"/>
          </a:endParaRPr>
        </a:p>
        <a:p>
          <a:pPr eaLnBrk="1" fontAlgn="auto" latinLnBrk="0" hangingPunct="1"/>
          <a:r>
            <a:rPr kumimoji="1" lang="ja-JP" altLang="ja-JP" sz="800">
              <a:solidFill>
                <a:sysClr val="windowText" lastClr="000000"/>
              </a:solidFill>
              <a:effectLst/>
              <a:latin typeface="メイリオ" pitchFamily="50" charset="-128"/>
              <a:ea typeface="メイリオ" pitchFamily="50" charset="-128"/>
              <a:cs typeface="メイリオ" pitchFamily="50" charset="-128"/>
            </a:rPr>
            <a:t>　「ご利用開始希望日」にはスマートストレージとの接続希望日をご指定ください。</a:t>
          </a:r>
          <a:endParaRPr lang="ja-JP" altLang="ja-JP" sz="800">
            <a:solidFill>
              <a:sysClr val="windowText" lastClr="000000"/>
            </a:solidFill>
            <a:effectLst/>
            <a:latin typeface="メイリオ" pitchFamily="50" charset="-128"/>
            <a:ea typeface="メイリオ" pitchFamily="50" charset="-128"/>
            <a:cs typeface="メイリオ" pitchFamily="50" charset="-128"/>
          </a:endParaRPr>
        </a:p>
        <a:p>
          <a:pPr eaLnBrk="1" fontAlgn="auto" latinLnBrk="0" hangingPunct="1"/>
          <a:r>
            <a:rPr kumimoji="1" lang="ja-JP" altLang="ja-JP" sz="800">
              <a:solidFill>
                <a:sysClr val="windowText" lastClr="000000"/>
              </a:solidFill>
              <a:effectLst/>
              <a:latin typeface="メイリオ" pitchFamily="50" charset="-128"/>
              <a:ea typeface="メイリオ" pitchFamily="50" charset="-128"/>
              <a:cs typeface="メイリオ" pitchFamily="50" charset="-128"/>
            </a:rPr>
            <a:t>　（スマートストレージ開通日以降となります）</a:t>
          </a:r>
          <a:endParaRPr lang="ja-JP" altLang="ja-JP" sz="800">
            <a:solidFill>
              <a:sysClr val="windowText" lastClr="000000"/>
            </a:solidFill>
            <a:effectLst/>
            <a:latin typeface="メイリオ" pitchFamily="50" charset="-128"/>
            <a:ea typeface="メイリオ" pitchFamily="50" charset="-128"/>
            <a:cs typeface="メイリオ" pitchFamily="50" charset="-128"/>
          </a:endParaRPr>
        </a:p>
        <a:p>
          <a:pPr eaLnBrk="1" fontAlgn="auto" latinLnBrk="0" hangingPunct="1"/>
          <a:r>
            <a:rPr kumimoji="1" lang="ja-JP" altLang="ja-JP" sz="800">
              <a:solidFill>
                <a:sysClr val="windowText" lastClr="000000"/>
              </a:solidFill>
              <a:effectLst/>
              <a:latin typeface="メイリオ" pitchFamily="50" charset="-128"/>
              <a:ea typeface="メイリオ" pitchFamily="50" charset="-128"/>
              <a:cs typeface="メイリオ" pitchFamily="50" charset="-128"/>
            </a:rPr>
            <a:t>　</a:t>
          </a:r>
          <a:r>
            <a:rPr kumimoji="1" lang="en-US" altLang="ja-JP" sz="800">
              <a:solidFill>
                <a:srgbClr val="FF0000"/>
              </a:solidFill>
              <a:effectLst/>
              <a:latin typeface="メイリオ" pitchFamily="50" charset="-128"/>
              <a:ea typeface="メイリオ" pitchFamily="50" charset="-128"/>
              <a:cs typeface="メイリオ" pitchFamily="50" charset="-128"/>
            </a:rPr>
            <a:t>※</a:t>
          </a:r>
          <a:r>
            <a:rPr kumimoji="1" lang="ja-JP" altLang="ja-JP" sz="800">
              <a:solidFill>
                <a:srgbClr val="FF0000"/>
              </a:solidFill>
              <a:effectLst/>
              <a:latin typeface="メイリオ" pitchFamily="50" charset="-128"/>
              <a:ea typeface="メイリオ" pitchFamily="50" charset="-128"/>
              <a:cs typeface="メイリオ" pitchFamily="50" charset="-128"/>
            </a:rPr>
            <a:t>別途、お客様より国立情報学研究所（</a:t>
          </a:r>
          <a:r>
            <a:rPr kumimoji="1" lang="en-US" altLang="ja-JP" sz="800">
              <a:solidFill>
                <a:srgbClr val="FF0000"/>
              </a:solidFill>
              <a:effectLst/>
              <a:latin typeface="メイリオ" pitchFamily="50" charset="-128"/>
              <a:ea typeface="メイリオ" pitchFamily="50" charset="-128"/>
              <a:cs typeface="メイリオ" pitchFamily="50" charset="-128"/>
            </a:rPr>
            <a:t>NII</a:t>
          </a:r>
          <a:r>
            <a:rPr kumimoji="1" lang="ja-JP" altLang="ja-JP" sz="800">
              <a:solidFill>
                <a:srgbClr val="FF0000"/>
              </a:solidFill>
              <a:effectLst/>
              <a:latin typeface="メイリオ" pitchFamily="50" charset="-128"/>
              <a:ea typeface="メイリオ" pitchFamily="50" charset="-128"/>
              <a:cs typeface="メイリオ" pitchFamily="50" charset="-128"/>
            </a:rPr>
            <a:t>）への利用申請が必要となります。</a:t>
          </a:r>
          <a:endParaRPr lang="ja-JP" altLang="ja-JP" sz="800">
            <a:solidFill>
              <a:srgbClr val="FF0000"/>
            </a:solidFill>
            <a:effectLst/>
            <a:latin typeface="メイリオ" pitchFamily="50" charset="-128"/>
            <a:ea typeface="メイリオ" pitchFamily="50" charset="-128"/>
            <a:cs typeface="メイリオ"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800">
            <a:solidFill>
              <a:sysClr val="windowText" lastClr="000000"/>
            </a:solidFill>
            <a:effectLst/>
            <a:latin typeface="メイリオ" pitchFamily="50" charset="-128"/>
            <a:ea typeface="メイリオ" pitchFamily="50" charset="-128"/>
            <a:cs typeface="メイリオ" pitchFamily="50" charset="-128"/>
          </a:endParaRPr>
        </a:p>
      </xdr:txBody>
    </xdr:sp>
    <xdr:clientData/>
  </xdr:twoCellAnchor>
  <xdr:twoCellAnchor>
    <xdr:from>
      <xdr:col>52</xdr:col>
      <xdr:colOff>247650</xdr:colOff>
      <xdr:row>112</xdr:row>
      <xdr:rowOff>28575</xdr:rowOff>
    </xdr:from>
    <xdr:to>
      <xdr:col>52</xdr:col>
      <xdr:colOff>247650</xdr:colOff>
      <xdr:row>114</xdr:row>
      <xdr:rowOff>257175</xdr:rowOff>
    </xdr:to>
    <xdr:cxnSp macro="">
      <xdr:nvCxnSpPr>
        <xdr:cNvPr id="6" name="直線コネクタ 5">
          <a:extLst>
            <a:ext uri="{FF2B5EF4-FFF2-40B4-BE49-F238E27FC236}">
              <a16:creationId xmlns:a16="http://schemas.microsoft.com/office/drawing/2014/main" id="{00000000-0008-0000-0600-000006000000}"/>
            </a:ext>
          </a:extLst>
        </xdr:cNvPr>
        <xdr:cNvCxnSpPr/>
      </xdr:nvCxnSpPr>
      <xdr:spPr>
        <a:xfrm>
          <a:off x="16849725" y="23698200"/>
          <a:ext cx="0" cy="609600"/>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57148</xdr:colOff>
      <xdr:row>112</xdr:row>
      <xdr:rowOff>19051</xdr:rowOff>
    </xdr:from>
    <xdr:to>
      <xdr:col>76</xdr:col>
      <xdr:colOff>91855</xdr:colOff>
      <xdr:row>114</xdr:row>
      <xdr:rowOff>238125</xdr:rowOff>
    </xdr:to>
    <xdr:sp macro="" textlink="">
      <xdr:nvSpPr>
        <xdr:cNvPr id="7" name="正方形/長方形 6">
          <a:extLst>
            <a:ext uri="{FF2B5EF4-FFF2-40B4-BE49-F238E27FC236}">
              <a16:creationId xmlns:a16="http://schemas.microsoft.com/office/drawing/2014/main" id="{00000000-0008-0000-0600-000007000000}"/>
            </a:ext>
          </a:extLst>
        </xdr:cNvPr>
        <xdr:cNvSpPr/>
      </xdr:nvSpPr>
      <xdr:spPr>
        <a:xfrm>
          <a:off x="16916398" y="23688676"/>
          <a:ext cx="4759107" cy="600074"/>
        </a:xfrm>
        <a:prstGeom prst="rect">
          <a:avLst/>
        </a:prstGeom>
        <a:solidFill>
          <a:schemeClr val="accent2">
            <a:lumMod val="20000"/>
            <a:lumOff val="80000"/>
          </a:schemeClr>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メイリオ" pitchFamily="50" charset="-128"/>
              <a:ea typeface="メイリオ" pitchFamily="50" charset="-128"/>
              <a:cs typeface="メイリオ" pitchFamily="50" charset="-128"/>
            </a:rPr>
            <a:t>■オプションについて</a:t>
          </a:r>
          <a:endParaRPr kumimoji="1" lang="en-US" altLang="ja-JP" sz="800">
            <a:solidFill>
              <a:sysClr val="windowText" lastClr="000000"/>
            </a:solidFill>
            <a:latin typeface="メイリオ" pitchFamily="50" charset="-128"/>
            <a:ea typeface="メイリオ" pitchFamily="50" charset="-128"/>
            <a:cs typeface="メイリオ" pitchFamily="50" charset="-128"/>
          </a:endParaRPr>
        </a:p>
        <a:p>
          <a:pPr algn="l"/>
          <a:r>
            <a:rPr kumimoji="1" lang="ja-JP" altLang="en-US" sz="800">
              <a:solidFill>
                <a:sysClr val="windowText" lastClr="000000"/>
              </a:solidFill>
              <a:latin typeface="メイリオ" pitchFamily="50" charset="-128"/>
              <a:ea typeface="メイリオ" pitchFamily="50" charset="-128"/>
              <a:cs typeface="メイリオ" pitchFamily="50" charset="-128"/>
            </a:rPr>
            <a:t>　</a:t>
          </a:r>
          <a:r>
            <a:rPr kumimoji="1" lang="en-US" altLang="ja-JP" sz="800">
              <a:solidFill>
                <a:sysClr val="windowText" lastClr="000000"/>
              </a:solidFill>
              <a:latin typeface="メイリオ" pitchFamily="50" charset="-128"/>
              <a:ea typeface="メイリオ" pitchFamily="50" charset="-128"/>
              <a:cs typeface="メイリオ" pitchFamily="50" charset="-128"/>
            </a:rPr>
            <a:t>-</a:t>
          </a:r>
          <a:r>
            <a:rPr kumimoji="1" lang="ja-JP" altLang="en-US" sz="800">
              <a:solidFill>
                <a:sysClr val="windowText" lastClr="000000"/>
              </a:solidFill>
              <a:latin typeface="メイリオ" pitchFamily="50" charset="-128"/>
              <a:ea typeface="メイリオ" pitchFamily="50" charset="-128"/>
              <a:cs typeface="メイリオ" pitchFamily="50" charset="-128"/>
            </a:rPr>
            <a:t> 「データ移行用ラック」：お申込の場合、契約内容をご選択ください。</a:t>
          </a:r>
          <a:endParaRPr kumimoji="1" lang="en-US" altLang="ja-JP" sz="800">
            <a:solidFill>
              <a:sysClr val="windowText" lastClr="000000"/>
            </a:solidFill>
            <a:latin typeface="メイリオ" pitchFamily="50" charset="-128"/>
            <a:ea typeface="メイリオ" pitchFamily="50" charset="-128"/>
            <a:cs typeface="メイリオ" pitchFamily="50" charset="-128"/>
          </a:endParaRPr>
        </a:p>
        <a:p>
          <a:pPr algn="l"/>
          <a:r>
            <a:rPr kumimoji="1" lang="ja-JP" altLang="en-US" sz="800">
              <a:solidFill>
                <a:srgbClr val="FF0000"/>
              </a:solidFill>
              <a:latin typeface="メイリオ" pitchFamily="50" charset="-128"/>
              <a:ea typeface="メイリオ" pitchFamily="50" charset="-128"/>
              <a:cs typeface="メイリオ" pitchFamily="50" charset="-128"/>
            </a:rPr>
            <a:t>　　</a:t>
          </a:r>
          <a:r>
            <a:rPr kumimoji="1" lang="en-US" altLang="ja-JP" sz="800">
              <a:solidFill>
                <a:srgbClr val="FF0000"/>
              </a:solidFill>
              <a:latin typeface="メイリオ" pitchFamily="50" charset="-128"/>
              <a:ea typeface="メイリオ" pitchFamily="50" charset="-128"/>
              <a:cs typeface="メイリオ" pitchFamily="50" charset="-128"/>
            </a:rPr>
            <a:t>※</a:t>
          </a:r>
          <a:r>
            <a:rPr kumimoji="1" lang="ja-JP" altLang="en-US" sz="800">
              <a:solidFill>
                <a:srgbClr val="FF0000"/>
              </a:solidFill>
              <a:latin typeface="メイリオ" pitchFamily="50" charset="-128"/>
              <a:ea typeface="メイリオ" pitchFamily="50" charset="-128"/>
              <a:cs typeface="メイリオ" pitchFamily="50" charset="-128"/>
            </a:rPr>
            <a:t>大阪データセンタのスタンダードプラン、アカデミックプランのみのご提供。</a:t>
          </a:r>
          <a:endParaRPr kumimoji="1" lang="en-US" altLang="ja-JP" sz="800">
            <a:solidFill>
              <a:srgbClr val="FF0000"/>
            </a:solidFill>
            <a:latin typeface="メイリオ" pitchFamily="50" charset="-128"/>
            <a:ea typeface="メイリオ" pitchFamily="50" charset="-128"/>
            <a:cs typeface="メイリオ" pitchFamily="50" charset="-128"/>
          </a:endParaRPr>
        </a:p>
      </xdr:txBody>
    </xdr:sp>
    <xdr:clientData/>
  </xdr:twoCellAnchor>
  <xdr:twoCellAnchor>
    <xdr:from>
      <xdr:col>32</xdr:col>
      <xdr:colOff>133351</xdr:colOff>
      <xdr:row>1</xdr:row>
      <xdr:rowOff>122576</xdr:rowOff>
    </xdr:from>
    <xdr:to>
      <xdr:col>41</xdr:col>
      <xdr:colOff>28576</xdr:colOff>
      <xdr:row>9</xdr:row>
      <xdr:rowOff>123822</xdr:rowOff>
    </xdr:to>
    <xdr:grpSp>
      <xdr:nvGrpSpPr>
        <xdr:cNvPr id="8" name="グループ化 1">
          <a:extLst>
            <a:ext uri="{FF2B5EF4-FFF2-40B4-BE49-F238E27FC236}">
              <a16:creationId xmlns:a16="http://schemas.microsoft.com/office/drawing/2014/main" id="{00000000-0008-0000-0600-000008000000}"/>
            </a:ext>
          </a:extLst>
        </xdr:cNvPr>
        <xdr:cNvGrpSpPr>
          <a:grpSpLocks/>
        </xdr:cNvGrpSpPr>
      </xdr:nvGrpSpPr>
      <xdr:grpSpPr bwMode="auto">
        <a:xfrm>
          <a:off x="7143751" y="313076"/>
          <a:ext cx="1866900" cy="1372846"/>
          <a:chOff x="5607274" y="47625"/>
          <a:chExt cx="1313149" cy="1020341"/>
        </a:xfrm>
      </xdr:grpSpPr>
      <xdr:pic>
        <xdr:nvPicPr>
          <xdr:cNvPr id="9" name="Picture 16" descr="基本ロゴタイプ_B_4C">
            <a:extLst>
              <a:ext uri="{FF2B5EF4-FFF2-40B4-BE49-F238E27FC236}">
                <a16:creationId xmlns:a16="http://schemas.microsoft.com/office/drawing/2014/main" id="{00000000-0008-0000-06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83152" y="47625"/>
            <a:ext cx="719582" cy="3061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Text Box 17">
            <a:extLst>
              <a:ext uri="{FF2B5EF4-FFF2-40B4-BE49-F238E27FC236}">
                <a16:creationId xmlns:a16="http://schemas.microsoft.com/office/drawing/2014/main" id="{00000000-0008-0000-0600-00000A000000}"/>
              </a:ext>
            </a:extLst>
          </xdr:cNvPr>
          <xdr:cNvSpPr txBox="1">
            <a:spLocks noChangeArrowheads="1"/>
          </xdr:cNvSpPr>
        </xdr:nvSpPr>
        <xdr:spPr bwMode="auto">
          <a:xfrm>
            <a:off x="5607274" y="99304"/>
            <a:ext cx="513841" cy="189490"/>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18288" rIns="36576" bIns="18288" anchor="ctr" upright="1"/>
          <a:lstStyle/>
          <a:p>
            <a:pPr algn="ctr" rtl="0">
              <a:defRPr sz="1000"/>
            </a:pPr>
            <a:r>
              <a:rPr lang="ja-JP" altLang="en-US" sz="1000" b="1" i="0" u="none" strike="noStrike" baseline="0">
                <a:solidFill>
                  <a:srgbClr val="FF0000"/>
                </a:solidFill>
                <a:latin typeface="HG丸ｺﾞｼｯｸM-PRO"/>
                <a:ea typeface="HG丸ｺﾞｼｯｸM-PRO"/>
              </a:rPr>
              <a:t>重要</a:t>
            </a:r>
            <a:endParaRPr lang="ja-JP" altLang="en-US" sz="1000" b="1">
              <a:solidFill>
                <a:srgbClr val="FF0000"/>
              </a:solidFill>
            </a:endParaRPr>
          </a:p>
        </xdr:txBody>
      </xdr:sp>
      <xdr:pic>
        <xdr:nvPicPr>
          <xdr:cNvPr id="11" name="Picture 18" descr="サービス統合ロゴ（基本形1　黒）">
            <a:extLst>
              <a:ext uri="{FF2B5EF4-FFF2-40B4-BE49-F238E27FC236}">
                <a16:creationId xmlns:a16="http://schemas.microsoft.com/office/drawing/2014/main" id="{00000000-0008-0000-0600-00000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16799" y="567223"/>
            <a:ext cx="1303624" cy="5007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45</xdr:col>
      <xdr:colOff>390524</xdr:colOff>
      <xdr:row>119</xdr:row>
      <xdr:rowOff>104775</xdr:rowOff>
    </xdr:from>
    <xdr:to>
      <xdr:col>50</xdr:col>
      <xdr:colOff>104774</xdr:colOff>
      <xdr:row>124</xdr:row>
      <xdr:rowOff>47625</xdr:rowOff>
    </xdr:to>
    <xdr:sp macro="" textlink="">
      <xdr:nvSpPr>
        <xdr:cNvPr id="12" name="正方形/長方形 11">
          <a:extLst>
            <a:ext uri="{FF2B5EF4-FFF2-40B4-BE49-F238E27FC236}">
              <a16:creationId xmlns:a16="http://schemas.microsoft.com/office/drawing/2014/main" id="{00000000-0008-0000-0600-00000C000000}"/>
            </a:ext>
          </a:extLst>
        </xdr:cNvPr>
        <xdr:cNvSpPr/>
      </xdr:nvSpPr>
      <xdr:spPr>
        <a:xfrm>
          <a:off x="11382374" y="25155525"/>
          <a:ext cx="3990975" cy="1181100"/>
        </a:xfrm>
        <a:prstGeom prst="rect">
          <a:avLst/>
        </a:prstGeom>
        <a:solidFill>
          <a:schemeClr val="accent5">
            <a:lumMod val="20000"/>
            <a:lumOff val="80000"/>
          </a:schemeClr>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solidFill>
                <a:srgbClr val="0000FF"/>
              </a:solidFill>
              <a:latin typeface="メイリオ" pitchFamily="50" charset="-128"/>
              <a:ea typeface="メイリオ" pitchFamily="50" charset="-128"/>
              <a:cs typeface="メイリオ" pitchFamily="50" charset="-128"/>
            </a:rPr>
            <a:t>【</a:t>
          </a:r>
          <a:r>
            <a:rPr kumimoji="1" lang="ja-JP" altLang="en-US" sz="800">
              <a:solidFill>
                <a:srgbClr val="0000FF"/>
              </a:solidFill>
              <a:latin typeface="メイリオ" pitchFamily="50" charset="-128"/>
              <a:ea typeface="メイリオ" pitchFamily="50" charset="-128"/>
              <a:cs typeface="メイリオ" pitchFamily="50" charset="-128"/>
            </a:rPr>
            <a:t>社内用</a:t>
          </a:r>
          <a:r>
            <a:rPr kumimoji="1" lang="en-US" altLang="ja-JP" sz="800">
              <a:solidFill>
                <a:srgbClr val="0000FF"/>
              </a:solidFill>
              <a:latin typeface="メイリオ" pitchFamily="50" charset="-128"/>
              <a:ea typeface="メイリオ" pitchFamily="50" charset="-128"/>
              <a:cs typeface="メイリオ" pitchFamily="50" charset="-128"/>
            </a:rPr>
            <a:t>】</a:t>
          </a:r>
        </a:p>
        <a:p>
          <a:pPr algn="l"/>
          <a:r>
            <a:rPr kumimoji="1" lang="ja-JP" altLang="en-US" sz="800">
              <a:solidFill>
                <a:srgbClr val="0000FF"/>
              </a:solidFill>
              <a:latin typeface="メイリオ" pitchFamily="50" charset="-128"/>
              <a:ea typeface="メイリオ" pitchFamily="50" charset="-128"/>
              <a:cs typeface="メイリオ" pitchFamily="50" charset="-128"/>
            </a:rPr>
            <a:t>■追加契約　</a:t>
          </a:r>
          <a:endParaRPr kumimoji="1" lang="en-US" altLang="ja-JP" sz="800">
            <a:solidFill>
              <a:srgbClr val="0000FF"/>
            </a:solidFill>
            <a:latin typeface="メイリオ" pitchFamily="50" charset="-128"/>
            <a:ea typeface="メイリオ" pitchFamily="50" charset="-128"/>
            <a:cs typeface="メイリオ" pitchFamily="50" charset="-128"/>
          </a:endParaRPr>
        </a:p>
        <a:p>
          <a:pPr algn="l"/>
          <a:r>
            <a:rPr kumimoji="1" lang="ja-JP" altLang="en-US" sz="800">
              <a:solidFill>
                <a:srgbClr val="0000FF"/>
              </a:solidFill>
              <a:latin typeface="メイリオ" pitchFamily="50" charset="-128"/>
              <a:ea typeface="メイリオ" pitchFamily="50" charset="-128"/>
              <a:cs typeface="メイリオ" pitchFamily="50" charset="-128"/>
            </a:rPr>
            <a:t>　</a:t>
          </a:r>
          <a:r>
            <a:rPr kumimoji="1" lang="en-US" altLang="ja-JP" sz="800">
              <a:solidFill>
                <a:srgbClr val="0000FF"/>
              </a:solidFill>
              <a:latin typeface="メイリオ" pitchFamily="50" charset="-128"/>
              <a:ea typeface="メイリオ" pitchFamily="50" charset="-128"/>
              <a:cs typeface="メイリオ" pitchFamily="50" charset="-128"/>
            </a:rPr>
            <a:t>-</a:t>
          </a:r>
          <a:r>
            <a:rPr kumimoji="1" lang="ja-JP" altLang="en-US" sz="800">
              <a:solidFill>
                <a:srgbClr val="0000FF"/>
              </a:solidFill>
              <a:latin typeface="メイリオ" pitchFamily="50" charset="-128"/>
              <a:ea typeface="メイリオ" pitchFamily="50" charset="-128"/>
              <a:cs typeface="メイリオ" pitchFamily="50" charset="-128"/>
            </a:rPr>
            <a:t> 追加契約情報を記入。「変更申込書」より転記してください。</a:t>
          </a:r>
          <a:endParaRPr kumimoji="1" lang="en-US" altLang="ja-JP" sz="800">
            <a:solidFill>
              <a:srgbClr val="0000FF"/>
            </a:solidFill>
            <a:latin typeface="メイリオ" pitchFamily="50" charset="-128"/>
            <a:ea typeface="メイリオ" pitchFamily="50" charset="-128"/>
            <a:cs typeface="メイリオ" pitchFamily="50" charset="-128"/>
          </a:endParaRPr>
        </a:p>
        <a:p>
          <a:pPr algn="l"/>
          <a:r>
            <a:rPr kumimoji="1" lang="en-US" altLang="ja-JP" sz="800">
              <a:solidFill>
                <a:srgbClr val="FF0000"/>
              </a:solidFill>
              <a:effectLst/>
              <a:latin typeface="メイリオ" pitchFamily="50" charset="-128"/>
              <a:ea typeface="メイリオ" pitchFamily="50" charset="-128"/>
              <a:cs typeface="メイリオ" pitchFamily="50" charset="-128"/>
            </a:rPr>
            <a:t>※3</a:t>
          </a:r>
          <a:r>
            <a:rPr kumimoji="1" lang="ja-JP" altLang="en-US" sz="800">
              <a:solidFill>
                <a:srgbClr val="FF0000"/>
              </a:solidFill>
              <a:effectLst/>
              <a:latin typeface="メイリオ" pitchFamily="50" charset="-128"/>
              <a:ea typeface="メイリオ" pitchFamily="50" charset="-128"/>
              <a:cs typeface="メイリオ" pitchFamily="50" charset="-128"/>
            </a:rPr>
            <a:t>回目以降の</a:t>
          </a:r>
          <a:r>
            <a:rPr kumimoji="1" lang="ja-JP" altLang="ja-JP" sz="800">
              <a:solidFill>
                <a:srgbClr val="FF0000"/>
              </a:solidFill>
              <a:effectLst/>
              <a:latin typeface="メイリオ" pitchFamily="50" charset="-128"/>
              <a:ea typeface="メイリオ" pitchFamily="50" charset="-128"/>
              <a:cs typeface="メイリオ" pitchFamily="50" charset="-128"/>
            </a:rPr>
            <a:t>追加契約時には</a:t>
          </a:r>
          <a:r>
            <a:rPr kumimoji="1" lang="ja-JP" altLang="en-US" sz="800">
              <a:solidFill>
                <a:srgbClr val="FF0000"/>
              </a:solidFill>
              <a:effectLst/>
              <a:latin typeface="メイリオ" pitchFamily="50" charset="-128"/>
              <a:ea typeface="メイリオ" pitchFamily="50" charset="-128"/>
              <a:cs typeface="メイリオ" pitchFamily="50" charset="-128"/>
            </a:rPr>
            <a:t>、</a:t>
          </a:r>
          <a:r>
            <a:rPr kumimoji="1" lang="en-US" altLang="ja-JP" sz="800">
              <a:solidFill>
                <a:srgbClr val="FF0000"/>
              </a:solidFill>
              <a:effectLst/>
              <a:latin typeface="メイリオ" pitchFamily="50" charset="-128"/>
              <a:ea typeface="メイリオ" pitchFamily="50" charset="-128"/>
              <a:cs typeface="メイリオ" pitchFamily="50" charset="-128"/>
            </a:rPr>
            <a:t>117</a:t>
          </a:r>
          <a:r>
            <a:rPr kumimoji="1" lang="ja-JP" altLang="en-US" sz="800">
              <a:solidFill>
                <a:srgbClr val="FF0000"/>
              </a:solidFill>
              <a:effectLst/>
              <a:latin typeface="メイリオ" pitchFamily="50" charset="-128"/>
              <a:ea typeface="メイリオ" pitchFamily="50" charset="-128"/>
              <a:cs typeface="メイリオ" pitchFamily="50" charset="-128"/>
            </a:rPr>
            <a:t>～</a:t>
          </a:r>
          <a:r>
            <a:rPr kumimoji="1" lang="en-US" altLang="ja-JP" sz="800">
              <a:solidFill>
                <a:srgbClr val="FF0000"/>
              </a:solidFill>
              <a:effectLst/>
              <a:latin typeface="メイリオ" pitchFamily="50" charset="-128"/>
              <a:ea typeface="メイリオ" pitchFamily="50" charset="-128"/>
              <a:cs typeface="メイリオ" pitchFamily="50" charset="-128"/>
            </a:rPr>
            <a:t>139</a:t>
          </a:r>
          <a:r>
            <a:rPr kumimoji="1" lang="ja-JP" altLang="en-US" sz="800">
              <a:solidFill>
                <a:srgbClr val="FF0000"/>
              </a:solidFill>
              <a:effectLst/>
              <a:latin typeface="メイリオ" pitchFamily="50" charset="-128"/>
              <a:ea typeface="メイリオ" pitchFamily="50" charset="-128"/>
              <a:cs typeface="メイリオ" pitchFamily="50" charset="-128"/>
            </a:rPr>
            <a:t>行目を</a:t>
          </a:r>
          <a:r>
            <a:rPr kumimoji="1" lang="ja-JP" altLang="ja-JP" sz="800">
              <a:solidFill>
                <a:srgbClr val="FF0000"/>
              </a:solidFill>
              <a:effectLst/>
              <a:latin typeface="メイリオ" pitchFamily="50" charset="-128"/>
              <a:ea typeface="メイリオ" pitchFamily="50" charset="-128"/>
              <a:cs typeface="メイリオ" pitchFamily="50" charset="-128"/>
            </a:rPr>
            <a:t>コピーしてご利用ください</a:t>
          </a:r>
          <a:endParaRPr kumimoji="1" lang="en-US" altLang="ja-JP" sz="800">
            <a:solidFill>
              <a:srgbClr val="FF0000"/>
            </a:solidFill>
            <a:latin typeface="メイリオ" pitchFamily="50" charset="-128"/>
            <a:ea typeface="メイリオ" pitchFamily="50" charset="-128"/>
            <a:cs typeface="メイリオ" pitchFamily="50" charset="-128"/>
          </a:endParaRPr>
        </a:p>
      </xdr:txBody>
    </xdr:sp>
    <xdr:clientData/>
  </xdr:twoCellAnchor>
  <xdr:twoCellAnchor>
    <xdr:from>
      <xdr:col>45</xdr:col>
      <xdr:colOff>390525</xdr:colOff>
      <xdr:row>124</xdr:row>
      <xdr:rowOff>152399</xdr:rowOff>
    </xdr:from>
    <xdr:to>
      <xdr:col>49</xdr:col>
      <xdr:colOff>28574</xdr:colOff>
      <xdr:row>128</xdr:row>
      <xdr:rowOff>161924</xdr:rowOff>
    </xdr:to>
    <xdr:sp macro="" textlink="">
      <xdr:nvSpPr>
        <xdr:cNvPr id="13" name="下矢印吹き出し 12">
          <a:extLst>
            <a:ext uri="{FF2B5EF4-FFF2-40B4-BE49-F238E27FC236}">
              <a16:creationId xmlns:a16="http://schemas.microsoft.com/office/drawing/2014/main" id="{00000000-0008-0000-0600-00000D000000}"/>
            </a:ext>
          </a:extLst>
        </xdr:cNvPr>
        <xdr:cNvSpPr/>
      </xdr:nvSpPr>
      <xdr:spPr>
        <a:xfrm>
          <a:off x="11382375" y="26441399"/>
          <a:ext cx="3028949" cy="962025"/>
        </a:xfrm>
        <a:prstGeom prst="downArrowCallout">
          <a:avLst>
            <a:gd name="adj1" fmla="val 21899"/>
            <a:gd name="adj2" fmla="val 25000"/>
            <a:gd name="adj3" fmla="val 18023"/>
            <a:gd name="adj4" fmla="val 71954"/>
          </a:avLst>
        </a:prstGeom>
        <a:solidFill>
          <a:schemeClr val="accent1">
            <a:lumMod val="20000"/>
            <a:lumOff val="80000"/>
          </a:schemeClr>
        </a:solidFill>
        <a:ln>
          <a:solidFill>
            <a:srgbClr val="0000FF"/>
          </a:solidFill>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900" b="1">
              <a:solidFill>
                <a:srgbClr val="0000FF"/>
              </a:solidFill>
              <a:effectLst/>
              <a:latin typeface="メイリオ" pitchFamily="50" charset="-128"/>
              <a:ea typeface="メイリオ" pitchFamily="50" charset="-128"/>
              <a:cs typeface="メイリオ" pitchFamily="50" charset="-128"/>
            </a:rPr>
            <a:t>&lt;</a:t>
          </a:r>
          <a:r>
            <a:rPr kumimoji="1" lang="ja-JP" altLang="ja-JP" sz="900" b="1">
              <a:solidFill>
                <a:srgbClr val="0000FF"/>
              </a:solidFill>
              <a:effectLst/>
              <a:latin typeface="メイリオ" pitchFamily="50" charset="-128"/>
              <a:ea typeface="メイリオ" pitchFamily="50" charset="-128"/>
              <a:cs typeface="メイリオ" pitchFamily="50" charset="-128"/>
            </a:rPr>
            <a:t>社内処理</a:t>
          </a:r>
          <a:r>
            <a:rPr kumimoji="1" lang="en-US" altLang="ja-JP" sz="900" b="1">
              <a:solidFill>
                <a:srgbClr val="0000FF"/>
              </a:solidFill>
              <a:effectLst/>
              <a:latin typeface="メイリオ" pitchFamily="50" charset="-128"/>
              <a:ea typeface="メイリオ" pitchFamily="50" charset="-128"/>
              <a:cs typeface="メイリオ" pitchFamily="50" charset="-128"/>
            </a:rPr>
            <a:t>&gt;</a:t>
          </a:r>
          <a:endParaRPr lang="ja-JP" altLang="ja-JP" sz="900">
            <a:solidFill>
              <a:srgbClr val="0000FF"/>
            </a:solidFill>
            <a:effectLst/>
            <a:latin typeface="メイリオ" pitchFamily="50" charset="-128"/>
            <a:ea typeface="メイリオ" pitchFamily="50" charset="-128"/>
            <a:cs typeface="メイリオ" pitchFamily="50" charset="-128"/>
          </a:endParaRPr>
        </a:p>
        <a:p>
          <a:r>
            <a:rPr kumimoji="1" lang="ja-JP" altLang="ja-JP" sz="900" b="1">
              <a:solidFill>
                <a:srgbClr val="0000FF"/>
              </a:solidFill>
              <a:effectLst/>
              <a:latin typeface="メイリオ" pitchFamily="50" charset="-128"/>
              <a:ea typeface="メイリオ" pitchFamily="50" charset="-128"/>
              <a:cs typeface="メイリオ" pitchFamily="50" charset="-128"/>
            </a:rPr>
            <a:t>「変更申込書」の</a:t>
          </a:r>
          <a:r>
            <a:rPr kumimoji="1" lang="en-US" altLang="ja-JP" sz="900" b="1">
              <a:solidFill>
                <a:srgbClr val="0000FF"/>
              </a:solidFill>
              <a:effectLst/>
              <a:latin typeface="メイリオ" pitchFamily="50" charset="-128"/>
              <a:ea typeface="メイリオ" pitchFamily="50" charset="-128"/>
              <a:cs typeface="メイリオ" pitchFamily="50" charset="-128"/>
            </a:rPr>
            <a:t>AN22~AP31</a:t>
          </a:r>
          <a:r>
            <a:rPr kumimoji="1" lang="ja-JP" altLang="ja-JP" sz="900" b="1">
              <a:solidFill>
                <a:srgbClr val="0000FF"/>
              </a:solidFill>
              <a:effectLst/>
              <a:latin typeface="メイリオ" pitchFamily="50" charset="-128"/>
              <a:ea typeface="メイリオ" pitchFamily="50" charset="-128"/>
              <a:cs typeface="メイリオ" pitchFamily="50" charset="-128"/>
            </a:rPr>
            <a:t>を値のみ貼り付け</a:t>
          </a:r>
          <a:endParaRPr lang="ja-JP" altLang="ja-JP" sz="900">
            <a:solidFill>
              <a:srgbClr val="0000FF"/>
            </a:solidFill>
            <a:effectLst/>
            <a:latin typeface="メイリオ" pitchFamily="50" charset="-128"/>
            <a:ea typeface="メイリオ" pitchFamily="50" charset="-128"/>
            <a:cs typeface="メイリオ" pitchFamily="50" charset="-128"/>
          </a:endParaRPr>
        </a:p>
        <a:p>
          <a:pPr algn="l"/>
          <a:endParaRPr kumimoji="1" lang="ja-JP" altLang="en-US" sz="900" b="1">
            <a:solidFill>
              <a:srgbClr val="0000FF"/>
            </a:solidFill>
            <a:latin typeface="メイリオ" pitchFamily="50" charset="-128"/>
            <a:ea typeface="メイリオ" pitchFamily="50" charset="-128"/>
            <a:cs typeface="メイリオ" pitchFamily="50" charset="-128"/>
          </a:endParaRPr>
        </a:p>
      </xdr:txBody>
    </xdr:sp>
    <xdr:clientData/>
  </xdr:twoCellAnchor>
  <xdr:twoCellAnchor editAs="oneCell">
    <xdr:from>
      <xdr:col>52</xdr:col>
      <xdr:colOff>238125</xdr:colOff>
      <xdr:row>16</xdr:row>
      <xdr:rowOff>0</xdr:rowOff>
    </xdr:from>
    <xdr:to>
      <xdr:col>71</xdr:col>
      <xdr:colOff>123825</xdr:colOff>
      <xdr:row>19</xdr:row>
      <xdr:rowOff>66675</xdr:rowOff>
    </xdr:to>
    <xdr:sp macro="" textlink="">
      <xdr:nvSpPr>
        <xdr:cNvPr id="14" name="角丸四角形 13">
          <a:extLst>
            <a:ext uri="{FF2B5EF4-FFF2-40B4-BE49-F238E27FC236}">
              <a16:creationId xmlns:a16="http://schemas.microsoft.com/office/drawing/2014/main" id="{00000000-0008-0000-0600-00000E000000}"/>
            </a:ext>
          </a:extLst>
        </xdr:cNvPr>
        <xdr:cNvSpPr/>
      </xdr:nvSpPr>
      <xdr:spPr>
        <a:xfrm>
          <a:off x="16840200" y="2762250"/>
          <a:ext cx="3867150" cy="600075"/>
        </a:xfrm>
        <a:prstGeom prst="roundRect">
          <a:avLst/>
        </a:prstGeom>
        <a:solidFill>
          <a:srgbClr val="FFFF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latin typeface="HG丸ｺﾞｼｯｸM-PRO" pitchFamily="50" charset="-128"/>
              <a:ea typeface="HG丸ｺﾞｼｯｸM-PRO" pitchFamily="50" charset="-128"/>
            </a:rPr>
            <a:t>黄色の箇所は必須となります</a:t>
          </a:r>
          <a:endParaRPr kumimoji="1" lang="en-US" altLang="ja-JP" sz="1200">
            <a:solidFill>
              <a:srgbClr val="FF0000"/>
            </a:solidFill>
            <a:latin typeface="HG丸ｺﾞｼｯｸM-PRO" pitchFamily="50" charset="-128"/>
            <a:ea typeface="HG丸ｺﾞｼｯｸM-PRO" pitchFamily="50" charset="-128"/>
          </a:endParaRPr>
        </a:p>
        <a:p>
          <a:pPr algn="l"/>
          <a:r>
            <a:rPr kumimoji="1" lang="ja-JP" altLang="en-US" sz="1200">
              <a:solidFill>
                <a:srgbClr val="FF0000"/>
              </a:solidFill>
              <a:latin typeface="HG丸ｺﾞｼｯｸM-PRO" pitchFamily="50" charset="-128"/>
              <a:ea typeface="HG丸ｺﾞｼｯｸM-PRO" pitchFamily="50" charset="-128"/>
            </a:rPr>
            <a:t>ご記入漏れのございませんようご注意ください</a:t>
          </a:r>
          <a:endParaRPr kumimoji="1" lang="en-US" altLang="ja-JP" sz="1200">
            <a:solidFill>
              <a:srgbClr val="FF0000"/>
            </a:solidFill>
            <a:latin typeface="HG丸ｺﾞｼｯｸM-PRO" pitchFamily="50" charset="-128"/>
            <a:ea typeface="HG丸ｺﾞｼｯｸM-PRO"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209550</xdr:colOff>
          <xdr:row>8</xdr:row>
          <xdr:rowOff>161925</xdr:rowOff>
        </xdr:from>
        <xdr:to>
          <xdr:col>8</xdr:col>
          <xdr:colOff>47625</xdr:colOff>
          <xdr:row>9</xdr:row>
          <xdr:rowOff>57150</xdr:rowOff>
        </xdr:to>
        <xdr:sp macro="" textlink="">
          <xdr:nvSpPr>
            <xdr:cNvPr id="86017" name="Group Box 1" hidden="1">
              <a:extLst>
                <a:ext uri="{63B3BB69-23CF-44E3-9099-C40C66FF867C}">
                  <a14:compatExt spid="_x0000_s86017"/>
                </a:ext>
                <a:ext uri="{FF2B5EF4-FFF2-40B4-BE49-F238E27FC236}">
                  <a16:creationId xmlns:a16="http://schemas.microsoft.com/office/drawing/2014/main" id="{00000000-0008-0000-0700-0000015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8</xdr:row>
          <xdr:rowOff>161925</xdr:rowOff>
        </xdr:from>
        <xdr:to>
          <xdr:col>8</xdr:col>
          <xdr:colOff>47625</xdr:colOff>
          <xdr:row>10</xdr:row>
          <xdr:rowOff>0</xdr:rowOff>
        </xdr:to>
        <xdr:sp macro="" textlink="">
          <xdr:nvSpPr>
            <xdr:cNvPr id="86018" name="Group Box 2" hidden="1">
              <a:extLst>
                <a:ext uri="{63B3BB69-23CF-44E3-9099-C40C66FF867C}">
                  <a14:compatExt spid="_x0000_s86018"/>
                </a:ext>
                <a:ext uri="{FF2B5EF4-FFF2-40B4-BE49-F238E27FC236}">
                  <a16:creationId xmlns:a16="http://schemas.microsoft.com/office/drawing/2014/main" id="{00000000-0008-0000-0700-0000025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8</xdr:row>
          <xdr:rowOff>161925</xdr:rowOff>
        </xdr:from>
        <xdr:to>
          <xdr:col>8</xdr:col>
          <xdr:colOff>47625</xdr:colOff>
          <xdr:row>9</xdr:row>
          <xdr:rowOff>47625</xdr:rowOff>
        </xdr:to>
        <xdr:sp macro="" textlink="">
          <xdr:nvSpPr>
            <xdr:cNvPr id="86019" name="Group Box 3" hidden="1">
              <a:extLst>
                <a:ext uri="{63B3BB69-23CF-44E3-9099-C40C66FF867C}">
                  <a14:compatExt spid="_x0000_s86019"/>
                </a:ext>
                <a:ext uri="{FF2B5EF4-FFF2-40B4-BE49-F238E27FC236}">
                  <a16:creationId xmlns:a16="http://schemas.microsoft.com/office/drawing/2014/main" id="{00000000-0008-0000-0700-0000035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8</xdr:row>
          <xdr:rowOff>161925</xdr:rowOff>
        </xdr:from>
        <xdr:to>
          <xdr:col>2</xdr:col>
          <xdr:colOff>133350</xdr:colOff>
          <xdr:row>21</xdr:row>
          <xdr:rowOff>19050</xdr:rowOff>
        </xdr:to>
        <xdr:sp macro="" textlink="">
          <xdr:nvSpPr>
            <xdr:cNvPr id="86020" name="Group Box 4" hidden="1">
              <a:extLst>
                <a:ext uri="{63B3BB69-23CF-44E3-9099-C40C66FF867C}">
                  <a14:compatExt spid="_x0000_s86020"/>
                </a:ext>
                <a:ext uri="{FF2B5EF4-FFF2-40B4-BE49-F238E27FC236}">
                  <a16:creationId xmlns:a16="http://schemas.microsoft.com/office/drawing/2014/main" id="{00000000-0008-0000-0700-0000045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xdr:row>
          <xdr:rowOff>161925</xdr:rowOff>
        </xdr:from>
        <xdr:to>
          <xdr:col>3</xdr:col>
          <xdr:colOff>180975</xdr:colOff>
          <xdr:row>10</xdr:row>
          <xdr:rowOff>161925</xdr:rowOff>
        </xdr:to>
        <xdr:sp macro="" textlink="">
          <xdr:nvSpPr>
            <xdr:cNvPr id="86021" name="Group Box 5" hidden="1">
              <a:extLst>
                <a:ext uri="{63B3BB69-23CF-44E3-9099-C40C66FF867C}">
                  <a14:compatExt spid="_x0000_s86021"/>
                </a:ext>
                <a:ext uri="{FF2B5EF4-FFF2-40B4-BE49-F238E27FC236}">
                  <a16:creationId xmlns:a16="http://schemas.microsoft.com/office/drawing/2014/main" id="{00000000-0008-0000-0700-0000055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8</xdr:row>
          <xdr:rowOff>161925</xdr:rowOff>
        </xdr:from>
        <xdr:to>
          <xdr:col>2</xdr:col>
          <xdr:colOff>152400</xdr:colOff>
          <xdr:row>10</xdr:row>
          <xdr:rowOff>47625</xdr:rowOff>
        </xdr:to>
        <xdr:sp macro="" textlink="">
          <xdr:nvSpPr>
            <xdr:cNvPr id="86022" name="Group Box 6" hidden="1">
              <a:extLst>
                <a:ext uri="{63B3BB69-23CF-44E3-9099-C40C66FF867C}">
                  <a14:compatExt spid="_x0000_s86022"/>
                </a:ext>
                <a:ext uri="{FF2B5EF4-FFF2-40B4-BE49-F238E27FC236}">
                  <a16:creationId xmlns:a16="http://schemas.microsoft.com/office/drawing/2014/main" id="{00000000-0008-0000-0700-0000065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19</xdr:row>
          <xdr:rowOff>76200</xdr:rowOff>
        </xdr:from>
        <xdr:to>
          <xdr:col>2</xdr:col>
          <xdr:colOff>152400</xdr:colOff>
          <xdr:row>19</xdr:row>
          <xdr:rowOff>228600</xdr:rowOff>
        </xdr:to>
        <xdr:sp macro="" textlink="">
          <xdr:nvSpPr>
            <xdr:cNvPr id="86023" name="Group Box 7" hidden="1">
              <a:extLst>
                <a:ext uri="{63B3BB69-23CF-44E3-9099-C40C66FF867C}">
                  <a14:compatExt spid="_x0000_s86023"/>
                </a:ext>
                <a:ext uri="{FF2B5EF4-FFF2-40B4-BE49-F238E27FC236}">
                  <a16:creationId xmlns:a16="http://schemas.microsoft.com/office/drawing/2014/main" id="{00000000-0008-0000-0700-0000075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605</a:t>
              </a:r>
            </a:p>
          </xdr:txBody>
        </xdr:sp>
        <xdr:clientData/>
      </xdr:twoCellAnchor>
    </mc:Choice>
    <mc:Fallback/>
  </mc:AlternateContent>
  <xdr:twoCellAnchor editAs="oneCell">
    <xdr:from>
      <xdr:col>2</xdr:col>
      <xdr:colOff>142875</xdr:colOff>
      <xdr:row>17</xdr:row>
      <xdr:rowOff>0</xdr:rowOff>
    </xdr:from>
    <xdr:to>
      <xdr:col>27</xdr:col>
      <xdr:colOff>55380</xdr:colOff>
      <xdr:row>24</xdr:row>
      <xdr:rowOff>133125</xdr:rowOff>
    </xdr:to>
    <xdr:pic>
      <xdr:nvPicPr>
        <xdr:cNvPr id="11" name="図 10">
          <a:extLst>
            <a:ext uri="{FF2B5EF4-FFF2-40B4-BE49-F238E27FC236}">
              <a16:creationId xmlns:a16="http://schemas.microsoft.com/office/drawing/2014/main" id="{00000000-0008-0000-07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025" y="3228975"/>
          <a:ext cx="5389380" cy="180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209550</xdr:colOff>
          <xdr:row>19</xdr:row>
          <xdr:rowOff>76200</xdr:rowOff>
        </xdr:from>
        <xdr:to>
          <xdr:col>8</xdr:col>
          <xdr:colOff>47625</xdr:colOff>
          <xdr:row>19</xdr:row>
          <xdr:rowOff>161925</xdr:rowOff>
        </xdr:to>
        <xdr:sp macro="" textlink="">
          <xdr:nvSpPr>
            <xdr:cNvPr id="86024" name="Group Box 8" hidden="1">
              <a:extLst>
                <a:ext uri="{63B3BB69-23CF-44E3-9099-C40C66FF867C}">
                  <a14:compatExt spid="_x0000_s86024"/>
                </a:ext>
                <a:ext uri="{FF2B5EF4-FFF2-40B4-BE49-F238E27FC236}">
                  <a16:creationId xmlns:a16="http://schemas.microsoft.com/office/drawing/2014/main" id="{00000000-0008-0000-0700-0000085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19</xdr:row>
          <xdr:rowOff>76200</xdr:rowOff>
        </xdr:from>
        <xdr:to>
          <xdr:col>8</xdr:col>
          <xdr:colOff>47625</xdr:colOff>
          <xdr:row>19</xdr:row>
          <xdr:rowOff>161925</xdr:rowOff>
        </xdr:to>
        <xdr:sp macro="" textlink="">
          <xdr:nvSpPr>
            <xdr:cNvPr id="86025" name="Group Box 9" hidden="1">
              <a:extLst>
                <a:ext uri="{63B3BB69-23CF-44E3-9099-C40C66FF867C}">
                  <a14:compatExt spid="_x0000_s86025"/>
                </a:ext>
                <a:ext uri="{FF2B5EF4-FFF2-40B4-BE49-F238E27FC236}">
                  <a16:creationId xmlns:a16="http://schemas.microsoft.com/office/drawing/2014/main" id="{00000000-0008-0000-0700-0000095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19</xdr:row>
          <xdr:rowOff>76200</xdr:rowOff>
        </xdr:from>
        <xdr:to>
          <xdr:col>8</xdr:col>
          <xdr:colOff>47625</xdr:colOff>
          <xdr:row>19</xdr:row>
          <xdr:rowOff>152400</xdr:rowOff>
        </xdr:to>
        <xdr:sp macro="" textlink="">
          <xdr:nvSpPr>
            <xdr:cNvPr id="86026" name="Group Box 10" hidden="1">
              <a:extLst>
                <a:ext uri="{63B3BB69-23CF-44E3-9099-C40C66FF867C}">
                  <a14:compatExt spid="_x0000_s86026"/>
                </a:ext>
                <a:ext uri="{FF2B5EF4-FFF2-40B4-BE49-F238E27FC236}">
                  <a16:creationId xmlns:a16="http://schemas.microsoft.com/office/drawing/2014/main" id="{00000000-0008-0000-0700-00000A5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19</xdr:row>
          <xdr:rowOff>76200</xdr:rowOff>
        </xdr:from>
        <xdr:to>
          <xdr:col>2</xdr:col>
          <xdr:colOff>152400</xdr:colOff>
          <xdr:row>19</xdr:row>
          <xdr:rowOff>228600</xdr:rowOff>
        </xdr:to>
        <xdr:sp macro="" textlink="">
          <xdr:nvSpPr>
            <xdr:cNvPr id="86027" name="Group Box 11" hidden="1">
              <a:extLst>
                <a:ext uri="{63B3BB69-23CF-44E3-9099-C40C66FF867C}">
                  <a14:compatExt spid="_x0000_s86027"/>
                </a:ext>
                <a:ext uri="{FF2B5EF4-FFF2-40B4-BE49-F238E27FC236}">
                  <a16:creationId xmlns:a16="http://schemas.microsoft.com/office/drawing/2014/main" id="{00000000-0008-0000-0700-00000B5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23</xdr:row>
          <xdr:rowOff>95250</xdr:rowOff>
        </xdr:from>
        <xdr:to>
          <xdr:col>2</xdr:col>
          <xdr:colOff>152400</xdr:colOff>
          <xdr:row>24</xdr:row>
          <xdr:rowOff>9525</xdr:rowOff>
        </xdr:to>
        <xdr:sp macro="" textlink="">
          <xdr:nvSpPr>
            <xdr:cNvPr id="86028" name="Group Box 12" hidden="1">
              <a:extLst>
                <a:ext uri="{63B3BB69-23CF-44E3-9099-C40C66FF867C}">
                  <a14:compatExt spid="_x0000_s86028"/>
                </a:ext>
                <a:ext uri="{FF2B5EF4-FFF2-40B4-BE49-F238E27FC236}">
                  <a16:creationId xmlns:a16="http://schemas.microsoft.com/office/drawing/2014/main" id="{00000000-0008-0000-0700-00000C5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23</xdr:row>
          <xdr:rowOff>95250</xdr:rowOff>
        </xdr:from>
        <xdr:to>
          <xdr:col>8</xdr:col>
          <xdr:colOff>47625</xdr:colOff>
          <xdr:row>23</xdr:row>
          <xdr:rowOff>180975</xdr:rowOff>
        </xdr:to>
        <xdr:sp macro="" textlink="">
          <xdr:nvSpPr>
            <xdr:cNvPr id="86029" name="Group Box 13" hidden="1">
              <a:extLst>
                <a:ext uri="{63B3BB69-23CF-44E3-9099-C40C66FF867C}">
                  <a14:compatExt spid="_x0000_s86029"/>
                </a:ext>
                <a:ext uri="{FF2B5EF4-FFF2-40B4-BE49-F238E27FC236}">
                  <a16:creationId xmlns:a16="http://schemas.microsoft.com/office/drawing/2014/main" id="{00000000-0008-0000-0700-00000D5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23</xdr:row>
          <xdr:rowOff>95250</xdr:rowOff>
        </xdr:from>
        <xdr:to>
          <xdr:col>8</xdr:col>
          <xdr:colOff>47625</xdr:colOff>
          <xdr:row>23</xdr:row>
          <xdr:rowOff>180975</xdr:rowOff>
        </xdr:to>
        <xdr:sp macro="" textlink="">
          <xdr:nvSpPr>
            <xdr:cNvPr id="86030" name="Group Box 14" hidden="1">
              <a:extLst>
                <a:ext uri="{63B3BB69-23CF-44E3-9099-C40C66FF867C}">
                  <a14:compatExt spid="_x0000_s86030"/>
                </a:ext>
                <a:ext uri="{FF2B5EF4-FFF2-40B4-BE49-F238E27FC236}">
                  <a16:creationId xmlns:a16="http://schemas.microsoft.com/office/drawing/2014/main" id="{00000000-0008-0000-0700-00000E5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23</xdr:row>
          <xdr:rowOff>95250</xdr:rowOff>
        </xdr:from>
        <xdr:to>
          <xdr:col>8</xdr:col>
          <xdr:colOff>47625</xdr:colOff>
          <xdr:row>23</xdr:row>
          <xdr:rowOff>171450</xdr:rowOff>
        </xdr:to>
        <xdr:sp macro="" textlink="">
          <xdr:nvSpPr>
            <xdr:cNvPr id="86031" name="Group Box 15" hidden="1">
              <a:extLst>
                <a:ext uri="{63B3BB69-23CF-44E3-9099-C40C66FF867C}">
                  <a14:compatExt spid="_x0000_s86031"/>
                </a:ext>
                <a:ext uri="{FF2B5EF4-FFF2-40B4-BE49-F238E27FC236}">
                  <a16:creationId xmlns:a16="http://schemas.microsoft.com/office/drawing/2014/main" id="{00000000-0008-0000-0700-00000F5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23</xdr:row>
          <xdr:rowOff>95250</xdr:rowOff>
        </xdr:from>
        <xdr:to>
          <xdr:col>2</xdr:col>
          <xdr:colOff>152400</xdr:colOff>
          <xdr:row>24</xdr:row>
          <xdr:rowOff>9525</xdr:rowOff>
        </xdr:to>
        <xdr:sp macro="" textlink="">
          <xdr:nvSpPr>
            <xdr:cNvPr id="86032" name="Group Box 16" hidden="1">
              <a:extLst>
                <a:ext uri="{63B3BB69-23CF-44E3-9099-C40C66FF867C}">
                  <a14:compatExt spid="_x0000_s86032"/>
                </a:ext>
                <a:ext uri="{FF2B5EF4-FFF2-40B4-BE49-F238E27FC236}">
                  <a16:creationId xmlns:a16="http://schemas.microsoft.com/office/drawing/2014/main" id="{00000000-0008-0000-0700-0000105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28</xdr:row>
          <xdr:rowOff>266700</xdr:rowOff>
        </xdr:from>
        <xdr:to>
          <xdr:col>2</xdr:col>
          <xdr:colOff>152400</xdr:colOff>
          <xdr:row>29</xdr:row>
          <xdr:rowOff>133350</xdr:rowOff>
        </xdr:to>
        <xdr:sp macro="" textlink="">
          <xdr:nvSpPr>
            <xdr:cNvPr id="86033" name="Group Box 17" hidden="1">
              <a:extLst>
                <a:ext uri="{63B3BB69-23CF-44E3-9099-C40C66FF867C}">
                  <a14:compatExt spid="_x0000_s86033"/>
                </a:ext>
                <a:ext uri="{FF2B5EF4-FFF2-40B4-BE49-F238E27FC236}">
                  <a16:creationId xmlns:a16="http://schemas.microsoft.com/office/drawing/2014/main" id="{00000000-0008-0000-0700-0000115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28</xdr:row>
          <xdr:rowOff>266700</xdr:rowOff>
        </xdr:from>
        <xdr:to>
          <xdr:col>8</xdr:col>
          <xdr:colOff>47625</xdr:colOff>
          <xdr:row>29</xdr:row>
          <xdr:rowOff>66675</xdr:rowOff>
        </xdr:to>
        <xdr:sp macro="" textlink="">
          <xdr:nvSpPr>
            <xdr:cNvPr id="86034" name="Group Box 18" hidden="1">
              <a:extLst>
                <a:ext uri="{63B3BB69-23CF-44E3-9099-C40C66FF867C}">
                  <a14:compatExt spid="_x0000_s86034"/>
                </a:ext>
                <a:ext uri="{FF2B5EF4-FFF2-40B4-BE49-F238E27FC236}">
                  <a16:creationId xmlns:a16="http://schemas.microsoft.com/office/drawing/2014/main" id="{00000000-0008-0000-0700-0000125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28</xdr:row>
          <xdr:rowOff>266700</xdr:rowOff>
        </xdr:from>
        <xdr:to>
          <xdr:col>8</xdr:col>
          <xdr:colOff>47625</xdr:colOff>
          <xdr:row>29</xdr:row>
          <xdr:rowOff>66675</xdr:rowOff>
        </xdr:to>
        <xdr:sp macro="" textlink="">
          <xdr:nvSpPr>
            <xdr:cNvPr id="86035" name="Group Box 19" hidden="1">
              <a:extLst>
                <a:ext uri="{63B3BB69-23CF-44E3-9099-C40C66FF867C}">
                  <a14:compatExt spid="_x0000_s86035"/>
                </a:ext>
                <a:ext uri="{FF2B5EF4-FFF2-40B4-BE49-F238E27FC236}">
                  <a16:creationId xmlns:a16="http://schemas.microsoft.com/office/drawing/2014/main" id="{00000000-0008-0000-0700-0000135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28</xdr:row>
          <xdr:rowOff>266700</xdr:rowOff>
        </xdr:from>
        <xdr:to>
          <xdr:col>8</xdr:col>
          <xdr:colOff>47625</xdr:colOff>
          <xdr:row>29</xdr:row>
          <xdr:rowOff>57150</xdr:rowOff>
        </xdr:to>
        <xdr:sp macro="" textlink="">
          <xdr:nvSpPr>
            <xdr:cNvPr id="86036" name="Group Box 20" hidden="1">
              <a:extLst>
                <a:ext uri="{63B3BB69-23CF-44E3-9099-C40C66FF867C}">
                  <a14:compatExt spid="_x0000_s86036"/>
                </a:ext>
                <a:ext uri="{FF2B5EF4-FFF2-40B4-BE49-F238E27FC236}">
                  <a16:creationId xmlns:a16="http://schemas.microsoft.com/office/drawing/2014/main" id="{00000000-0008-0000-0700-0000145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28</xdr:row>
          <xdr:rowOff>266700</xdr:rowOff>
        </xdr:from>
        <xdr:to>
          <xdr:col>2</xdr:col>
          <xdr:colOff>152400</xdr:colOff>
          <xdr:row>29</xdr:row>
          <xdr:rowOff>133350</xdr:rowOff>
        </xdr:to>
        <xdr:sp macro="" textlink="">
          <xdr:nvSpPr>
            <xdr:cNvPr id="86037" name="Group Box 21" hidden="1">
              <a:extLst>
                <a:ext uri="{63B3BB69-23CF-44E3-9099-C40C66FF867C}">
                  <a14:compatExt spid="_x0000_s86037"/>
                </a:ext>
                <a:ext uri="{FF2B5EF4-FFF2-40B4-BE49-F238E27FC236}">
                  <a16:creationId xmlns:a16="http://schemas.microsoft.com/office/drawing/2014/main" id="{00000000-0008-0000-0700-0000155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34</xdr:row>
          <xdr:rowOff>47625</xdr:rowOff>
        </xdr:from>
        <xdr:to>
          <xdr:col>2</xdr:col>
          <xdr:colOff>152400</xdr:colOff>
          <xdr:row>35</xdr:row>
          <xdr:rowOff>57150</xdr:rowOff>
        </xdr:to>
        <xdr:sp macro="" textlink="">
          <xdr:nvSpPr>
            <xdr:cNvPr id="86038" name="Group Box 22" hidden="1">
              <a:extLst>
                <a:ext uri="{63B3BB69-23CF-44E3-9099-C40C66FF867C}">
                  <a14:compatExt spid="_x0000_s86038"/>
                </a:ext>
                <a:ext uri="{FF2B5EF4-FFF2-40B4-BE49-F238E27FC236}">
                  <a16:creationId xmlns:a16="http://schemas.microsoft.com/office/drawing/2014/main" id="{00000000-0008-0000-0700-0000165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34</xdr:row>
          <xdr:rowOff>47625</xdr:rowOff>
        </xdr:from>
        <xdr:to>
          <xdr:col>8</xdr:col>
          <xdr:colOff>47625</xdr:colOff>
          <xdr:row>34</xdr:row>
          <xdr:rowOff>133350</xdr:rowOff>
        </xdr:to>
        <xdr:sp macro="" textlink="">
          <xdr:nvSpPr>
            <xdr:cNvPr id="86039" name="Group Box 23" hidden="1">
              <a:extLst>
                <a:ext uri="{63B3BB69-23CF-44E3-9099-C40C66FF867C}">
                  <a14:compatExt spid="_x0000_s86039"/>
                </a:ext>
                <a:ext uri="{FF2B5EF4-FFF2-40B4-BE49-F238E27FC236}">
                  <a16:creationId xmlns:a16="http://schemas.microsoft.com/office/drawing/2014/main" id="{00000000-0008-0000-0700-0000175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34</xdr:row>
          <xdr:rowOff>47625</xdr:rowOff>
        </xdr:from>
        <xdr:to>
          <xdr:col>8</xdr:col>
          <xdr:colOff>47625</xdr:colOff>
          <xdr:row>34</xdr:row>
          <xdr:rowOff>133350</xdr:rowOff>
        </xdr:to>
        <xdr:sp macro="" textlink="">
          <xdr:nvSpPr>
            <xdr:cNvPr id="86040" name="Group Box 24" hidden="1">
              <a:extLst>
                <a:ext uri="{63B3BB69-23CF-44E3-9099-C40C66FF867C}">
                  <a14:compatExt spid="_x0000_s86040"/>
                </a:ext>
                <a:ext uri="{FF2B5EF4-FFF2-40B4-BE49-F238E27FC236}">
                  <a16:creationId xmlns:a16="http://schemas.microsoft.com/office/drawing/2014/main" id="{00000000-0008-0000-0700-0000185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34</xdr:row>
          <xdr:rowOff>47625</xdr:rowOff>
        </xdr:from>
        <xdr:to>
          <xdr:col>8</xdr:col>
          <xdr:colOff>47625</xdr:colOff>
          <xdr:row>34</xdr:row>
          <xdr:rowOff>123825</xdr:rowOff>
        </xdr:to>
        <xdr:sp macro="" textlink="">
          <xdr:nvSpPr>
            <xdr:cNvPr id="86041" name="Group Box 25" hidden="1">
              <a:extLst>
                <a:ext uri="{63B3BB69-23CF-44E3-9099-C40C66FF867C}">
                  <a14:compatExt spid="_x0000_s86041"/>
                </a:ext>
                <a:ext uri="{FF2B5EF4-FFF2-40B4-BE49-F238E27FC236}">
                  <a16:creationId xmlns:a16="http://schemas.microsoft.com/office/drawing/2014/main" id="{00000000-0008-0000-0700-0000195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34</xdr:row>
          <xdr:rowOff>47625</xdr:rowOff>
        </xdr:from>
        <xdr:to>
          <xdr:col>2</xdr:col>
          <xdr:colOff>152400</xdr:colOff>
          <xdr:row>35</xdr:row>
          <xdr:rowOff>57150</xdr:rowOff>
        </xdr:to>
        <xdr:sp macro="" textlink="">
          <xdr:nvSpPr>
            <xdr:cNvPr id="86042" name="Group Box 26" hidden="1">
              <a:extLst>
                <a:ext uri="{63B3BB69-23CF-44E3-9099-C40C66FF867C}">
                  <a14:compatExt spid="_x0000_s86042"/>
                </a:ext>
                <a:ext uri="{FF2B5EF4-FFF2-40B4-BE49-F238E27FC236}">
                  <a16:creationId xmlns:a16="http://schemas.microsoft.com/office/drawing/2014/main" id="{00000000-0008-0000-0700-00001A5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39</xdr:row>
          <xdr:rowOff>95250</xdr:rowOff>
        </xdr:from>
        <xdr:to>
          <xdr:col>2</xdr:col>
          <xdr:colOff>152400</xdr:colOff>
          <xdr:row>40</xdr:row>
          <xdr:rowOff>9525</xdr:rowOff>
        </xdr:to>
        <xdr:sp macro="" textlink="">
          <xdr:nvSpPr>
            <xdr:cNvPr id="86043" name="Group Box 27" hidden="1">
              <a:extLst>
                <a:ext uri="{63B3BB69-23CF-44E3-9099-C40C66FF867C}">
                  <a14:compatExt spid="_x0000_s86043"/>
                </a:ext>
                <a:ext uri="{FF2B5EF4-FFF2-40B4-BE49-F238E27FC236}">
                  <a16:creationId xmlns:a16="http://schemas.microsoft.com/office/drawing/2014/main" id="{00000000-0008-0000-0700-00001B5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39</xdr:row>
          <xdr:rowOff>95250</xdr:rowOff>
        </xdr:from>
        <xdr:to>
          <xdr:col>8</xdr:col>
          <xdr:colOff>47625</xdr:colOff>
          <xdr:row>39</xdr:row>
          <xdr:rowOff>180975</xdr:rowOff>
        </xdr:to>
        <xdr:sp macro="" textlink="">
          <xdr:nvSpPr>
            <xdr:cNvPr id="86044" name="Group Box 28" hidden="1">
              <a:extLst>
                <a:ext uri="{63B3BB69-23CF-44E3-9099-C40C66FF867C}">
                  <a14:compatExt spid="_x0000_s86044"/>
                </a:ext>
                <a:ext uri="{FF2B5EF4-FFF2-40B4-BE49-F238E27FC236}">
                  <a16:creationId xmlns:a16="http://schemas.microsoft.com/office/drawing/2014/main" id="{00000000-0008-0000-0700-00001C5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39</xdr:row>
          <xdr:rowOff>95250</xdr:rowOff>
        </xdr:from>
        <xdr:to>
          <xdr:col>8</xdr:col>
          <xdr:colOff>47625</xdr:colOff>
          <xdr:row>39</xdr:row>
          <xdr:rowOff>180975</xdr:rowOff>
        </xdr:to>
        <xdr:sp macro="" textlink="">
          <xdr:nvSpPr>
            <xdr:cNvPr id="86045" name="Group Box 29" hidden="1">
              <a:extLst>
                <a:ext uri="{63B3BB69-23CF-44E3-9099-C40C66FF867C}">
                  <a14:compatExt spid="_x0000_s86045"/>
                </a:ext>
                <a:ext uri="{FF2B5EF4-FFF2-40B4-BE49-F238E27FC236}">
                  <a16:creationId xmlns:a16="http://schemas.microsoft.com/office/drawing/2014/main" id="{00000000-0008-0000-0700-00001D5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39</xdr:row>
          <xdr:rowOff>95250</xdr:rowOff>
        </xdr:from>
        <xdr:to>
          <xdr:col>8</xdr:col>
          <xdr:colOff>47625</xdr:colOff>
          <xdr:row>39</xdr:row>
          <xdr:rowOff>171450</xdr:rowOff>
        </xdr:to>
        <xdr:sp macro="" textlink="">
          <xdr:nvSpPr>
            <xdr:cNvPr id="86046" name="Group Box 30" hidden="1">
              <a:extLst>
                <a:ext uri="{63B3BB69-23CF-44E3-9099-C40C66FF867C}">
                  <a14:compatExt spid="_x0000_s86046"/>
                </a:ext>
                <a:ext uri="{FF2B5EF4-FFF2-40B4-BE49-F238E27FC236}">
                  <a16:creationId xmlns:a16="http://schemas.microsoft.com/office/drawing/2014/main" id="{00000000-0008-0000-0700-00001E5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39</xdr:row>
          <xdr:rowOff>95250</xdr:rowOff>
        </xdr:from>
        <xdr:to>
          <xdr:col>2</xdr:col>
          <xdr:colOff>152400</xdr:colOff>
          <xdr:row>40</xdr:row>
          <xdr:rowOff>9525</xdr:rowOff>
        </xdr:to>
        <xdr:sp macro="" textlink="">
          <xdr:nvSpPr>
            <xdr:cNvPr id="86047" name="Group Box 31" hidden="1">
              <a:extLst>
                <a:ext uri="{63B3BB69-23CF-44E3-9099-C40C66FF867C}">
                  <a14:compatExt spid="_x0000_s86047"/>
                </a:ext>
                <a:ext uri="{FF2B5EF4-FFF2-40B4-BE49-F238E27FC236}">
                  <a16:creationId xmlns:a16="http://schemas.microsoft.com/office/drawing/2014/main" id="{00000000-0008-0000-0700-00001F5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44</xdr:row>
          <xdr:rowOff>66675</xdr:rowOff>
        </xdr:from>
        <xdr:to>
          <xdr:col>2</xdr:col>
          <xdr:colOff>152400</xdr:colOff>
          <xdr:row>45</xdr:row>
          <xdr:rowOff>123825</xdr:rowOff>
        </xdr:to>
        <xdr:sp macro="" textlink="">
          <xdr:nvSpPr>
            <xdr:cNvPr id="86048" name="Group Box 32" hidden="1">
              <a:extLst>
                <a:ext uri="{63B3BB69-23CF-44E3-9099-C40C66FF867C}">
                  <a14:compatExt spid="_x0000_s86048"/>
                </a:ext>
                <a:ext uri="{FF2B5EF4-FFF2-40B4-BE49-F238E27FC236}">
                  <a16:creationId xmlns:a16="http://schemas.microsoft.com/office/drawing/2014/main" id="{00000000-0008-0000-0700-0000205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44</xdr:row>
          <xdr:rowOff>66675</xdr:rowOff>
        </xdr:from>
        <xdr:to>
          <xdr:col>8</xdr:col>
          <xdr:colOff>47625</xdr:colOff>
          <xdr:row>45</xdr:row>
          <xdr:rowOff>66675</xdr:rowOff>
        </xdr:to>
        <xdr:sp macro="" textlink="">
          <xdr:nvSpPr>
            <xdr:cNvPr id="86049" name="Group Box 33" hidden="1">
              <a:extLst>
                <a:ext uri="{63B3BB69-23CF-44E3-9099-C40C66FF867C}">
                  <a14:compatExt spid="_x0000_s86049"/>
                </a:ext>
                <a:ext uri="{FF2B5EF4-FFF2-40B4-BE49-F238E27FC236}">
                  <a16:creationId xmlns:a16="http://schemas.microsoft.com/office/drawing/2014/main" id="{00000000-0008-0000-0700-0000215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44</xdr:row>
          <xdr:rowOff>66675</xdr:rowOff>
        </xdr:from>
        <xdr:to>
          <xdr:col>8</xdr:col>
          <xdr:colOff>47625</xdr:colOff>
          <xdr:row>45</xdr:row>
          <xdr:rowOff>66675</xdr:rowOff>
        </xdr:to>
        <xdr:sp macro="" textlink="">
          <xdr:nvSpPr>
            <xdr:cNvPr id="86050" name="Group Box 34" hidden="1">
              <a:extLst>
                <a:ext uri="{63B3BB69-23CF-44E3-9099-C40C66FF867C}">
                  <a14:compatExt spid="_x0000_s86050"/>
                </a:ext>
                <a:ext uri="{FF2B5EF4-FFF2-40B4-BE49-F238E27FC236}">
                  <a16:creationId xmlns:a16="http://schemas.microsoft.com/office/drawing/2014/main" id="{00000000-0008-0000-0700-0000225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44</xdr:row>
          <xdr:rowOff>66675</xdr:rowOff>
        </xdr:from>
        <xdr:to>
          <xdr:col>8</xdr:col>
          <xdr:colOff>47625</xdr:colOff>
          <xdr:row>45</xdr:row>
          <xdr:rowOff>47625</xdr:rowOff>
        </xdr:to>
        <xdr:sp macro="" textlink="">
          <xdr:nvSpPr>
            <xdr:cNvPr id="86051" name="Group Box 35" hidden="1">
              <a:extLst>
                <a:ext uri="{63B3BB69-23CF-44E3-9099-C40C66FF867C}">
                  <a14:compatExt spid="_x0000_s86051"/>
                </a:ext>
                <a:ext uri="{FF2B5EF4-FFF2-40B4-BE49-F238E27FC236}">
                  <a16:creationId xmlns:a16="http://schemas.microsoft.com/office/drawing/2014/main" id="{00000000-0008-0000-0700-0000235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44</xdr:row>
          <xdr:rowOff>66675</xdr:rowOff>
        </xdr:from>
        <xdr:to>
          <xdr:col>2</xdr:col>
          <xdr:colOff>152400</xdr:colOff>
          <xdr:row>45</xdr:row>
          <xdr:rowOff>123825</xdr:rowOff>
        </xdr:to>
        <xdr:sp macro="" textlink="">
          <xdr:nvSpPr>
            <xdr:cNvPr id="86052" name="Group Box 36" hidden="1">
              <a:extLst>
                <a:ext uri="{63B3BB69-23CF-44E3-9099-C40C66FF867C}">
                  <a14:compatExt spid="_x0000_s86052"/>
                </a:ext>
                <a:ext uri="{FF2B5EF4-FFF2-40B4-BE49-F238E27FC236}">
                  <a16:creationId xmlns:a16="http://schemas.microsoft.com/office/drawing/2014/main" id="{00000000-0008-0000-0700-0000245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605</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anger\fs\public\tmp\masuda\20220712_&#12510;&#12472;&#12467;&#12493;Neo&#36039;&#26009;\&#31227;&#34892;&#30003;&#36796;&#26360;&#65288;MagicConnect%20Neo&#12408;&#12398;&#31227;&#34892;&#65289;&#27880;&#24847;&#20107;&#38917;&#36861;&#35352;r5%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ANGER2\04_&#21942;&#26989;\work\&#38738;&#23665;\&#9733;&#30906;&#35469;&#24453;&#12385;\20150925_STR&#30003;&#36796;&#26360;&#39006;&#65288;AQStage&#25509;&#32154;&#36861;&#21152;&#65289;\20150925%20strg_applicat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ANGER2\&#26032;IaaS&#12469;&#12540;&#12499;&#12473;\100.&#12518;&#12540;&#12470;&#31649;&#29702;\&#21508;&#31278;&#31649;&#29702;&#31080;\&#12469;&#12540;&#12496;&#12522;&#12477;&#12540;&#12473;&#21106;&#24403;&#31649;&#29702;&#31080;_&#31532;1.5.236&#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込書"/>
      <sheetName val="移行申込書（MagicConnect Neoへの移行）注意事項"/>
    </sheetNames>
    <definedNames>
      <definedName name="MC契約無しです"/>
      <definedName name="MC契約有りです"/>
    </defined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お申込前の確認事項"/>
      <sheetName val="privacy"/>
      <sheetName val="契約者情報"/>
      <sheetName val="ご契約内容"/>
      <sheetName val="リスト"/>
      <sheetName val="oldデータセンタ管理者情報"/>
      <sheetName val="運用・DC管理者の役割"/>
    </sheetNames>
    <sheetDataSet>
      <sheetData sheetId="0"/>
      <sheetData sheetId="1"/>
      <sheetData sheetId="2"/>
      <sheetData sheetId="3"/>
      <sheetData sheetId="4">
        <row r="2">
          <cell r="A2" t="str">
            <v>□</v>
          </cell>
          <cell r="D2" t="str">
            <v>申込書</v>
          </cell>
          <cell r="E2" t="str">
            <v>大阪</v>
          </cell>
          <cell r="F2" t="str">
            <v>LAG</v>
          </cell>
          <cell r="G2" t="str">
            <v>パッチパネルだし</v>
          </cell>
          <cell r="H2" t="str">
            <v>エントリータイプ</v>
          </cell>
          <cell r="I2" t="str">
            <v>VLAN A</v>
          </cell>
        </row>
        <row r="3">
          <cell r="A3" t="str">
            <v>■</v>
          </cell>
          <cell r="B3" t="str">
            <v xml:space="preserve"> スマートストレージ（スタンダードプラン：500GB）</v>
          </cell>
          <cell r="D3" t="str">
            <v>開通通知書</v>
          </cell>
          <cell r="E3" t="str">
            <v>福岡</v>
          </cell>
          <cell r="F3" t="str">
            <v>One VLAN</v>
          </cell>
          <cell r="G3" t="str">
            <v>ケーブルだし</v>
          </cell>
          <cell r="H3" t="str">
            <v>スタンダードタイプ</v>
          </cell>
          <cell r="I3" t="str">
            <v>VLAN B</v>
          </cell>
        </row>
        <row r="4">
          <cell r="B4" t="str">
            <v xml:space="preserve"> スマートストレージ（スタンダードプラン：1TB）</v>
          </cell>
          <cell r="I4" t="str">
            <v>VLAN C</v>
          </cell>
        </row>
        <row r="5">
          <cell r="B5" t="str">
            <v xml:space="preserve"> スマートストレージ（スタンダードプラン：5TB）</v>
          </cell>
          <cell r="I5" t="str">
            <v>VLAN D</v>
          </cell>
        </row>
        <row r="6">
          <cell r="B6" t="str">
            <v xml:space="preserve"> スマートストレージ（アカデミックプラン：1TB）</v>
          </cell>
          <cell r="I6" t="str">
            <v>VLAN E</v>
          </cell>
        </row>
        <row r="7">
          <cell r="B7" t="str">
            <v xml:space="preserve"> スマートストレージ（アカデミックプラン：2TB）</v>
          </cell>
          <cell r="I7" t="str">
            <v>VLAN F</v>
          </cell>
        </row>
        <row r="8">
          <cell r="B8" t="str">
            <v xml:space="preserve"> スマートストレージ（アカデミックプラン：3TB）</v>
          </cell>
          <cell r="I8" t="str">
            <v>VLAN G</v>
          </cell>
        </row>
        <row r="9">
          <cell r="B9" t="str">
            <v xml:space="preserve"> スマートストレージ（アカデミックプラン：4TB）</v>
          </cell>
          <cell r="I9" t="str">
            <v>VLAN H</v>
          </cell>
        </row>
        <row r="10">
          <cell r="B10" t="str">
            <v xml:space="preserve"> スマートストレージ（アカデミックプラン：5TB）</v>
          </cell>
        </row>
        <row r="11">
          <cell r="B11" t="str">
            <v xml:space="preserve"> スマートストレージ（ライトプラン：1TB）</v>
          </cell>
        </row>
        <row r="12">
          <cell r="B12" t="str">
            <v xml:space="preserve"> スマートストレージ（ライトプラン：2TB）</v>
          </cell>
        </row>
        <row r="13">
          <cell r="B13" t="str">
            <v xml:space="preserve"> スマートストレージ（ライトプラン：3TB）</v>
          </cell>
        </row>
        <row r="14">
          <cell r="B14" t="str">
            <v xml:space="preserve"> スマートストレージ（ライトプラン：4TB）</v>
          </cell>
        </row>
        <row r="15">
          <cell r="B15" t="str">
            <v xml:space="preserve"> スマートストレージ（ライトプラン：5TB）</v>
          </cell>
        </row>
        <row r="23">
          <cell r="B23" t="str">
            <v xml:space="preserve"> 閉域網接続インターフェース</v>
          </cell>
        </row>
        <row r="24">
          <cell r="A24" t="str">
            <v>共用ラック</v>
          </cell>
          <cell r="B24" t="str">
            <v xml:space="preserve"> 共用ラック</v>
          </cell>
        </row>
        <row r="25">
          <cell r="A25" t="str">
            <v>専用1/4ラック</v>
          </cell>
          <cell r="B25" t="str">
            <v xml:space="preserve"> 専用1/4ラック</v>
          </cell>
        </row>
        <row r="26">
          <cell r="A26" t="str">
            <v>専用1/8ラック</v>
          </cell>
          <cell r="B26" t="str">
            <v xml:space="preserve"> 専用1/8ラック</v>
          </cell>
        </row>
        <row r="27">
          <cell r="B27" t="str">
            <v xml:space="preserve"> 閉域網接続インターフェース冗長化（LAG）</v>
          </cell>
        </row>
        <row r="28">
          <cell r="B28" t="str">
            <v xml:space="preserve"> 閉域網接続インターフェース冗長化（One VLAN）</v>
          </cell>
        </row>
        <row r="30">
          <cell r="B30" t="str">
            <v xml:space="preserve"> SSL-VPN接続</v>
          </cell>
        </row>
        <row r="32">
          <cell r="B32" t="str">
            <v xml:space="preserve"> SINET4接続</v>
          </cell>
        </row>
        <row r="37">
          <cell r="B37" t="str">
            <v xml:space="preserve"> データ移行用ラック</v>
          </cell>
        </row>
        <row r="39">
          <cell r="B39" t="str">
            <v>【ラックオプション　※閉域網接続利用時に必須】</v>
          </cell>
        </row>
        <row r="40">
          <cell r="B40" t="str">
            <v xml:space="preserve"> 共用ラック</v>
          </cell>
        </row>
        <row r="41">
          <cell r="B41" t="str">
            <v xml:space="preserve"> 専用1/4ラック</v>
          </cell>
        </row>
        <row r="42">
          <cell r="B42" t="str">
            <v xml:space="preserve"> 専用1/8ラック</v>
          </cell>
        </row>
        <row r="44">
          <cell r="B44" t="str">
            <v>【契約後の設定変更】</v>
          </cell>
        </row>
        <row r="45">
          <cell r="B45" t="str">
            <v xml:space="preserve"> 設定変更（NFS接続ｸﾗｲｱﾝﾄｱﾄﾞﾚｽ設定変更）</v>
          </cell>
        </row>
        <row r="46">
          <cell r="B46" t="str">
            <v xml:space="preserve"> 設定変更（IPアドレス設定変更）</v>
          </cell>
        </row>
        <row r="47">
          <cell r="B47" t="str">
            <v xml:space="preserve"> 設定変更（スナップショット世代数変更）</v>
          </cell>
        </row>
        <row r="48">
          <cell r="B48" t="str">
            <v xml:space="preserve"> 設定変更（容量削減）</v>
          </cell>
        </row>
        <row r="49">
          <cell r="B49" t="str">
            <v xml:space="preserve"> ユーザ数変更（CIFSローカルユーザ）</v>
          </cell>
        </row>
        <row r="50">
          <cell r="B50" t="str">
            <v xml:space="preserve"> ユーザ数変更（SSL-VPNユーザ）</v>
          </cell>
        </row>
        <row r="52">
          <cell r="B52" t="str">
            <v>【オプションサービス：ご契約開始後の追加】</v>
          </cell>
        </row>
        <row r="53">
          <cell r="B53" t="str">
            <v>《追加》追加容量（/1TB）</v>
          </cell>
        </row>
        <row r="54">
          <cell r="B54" t="str">
            <v>《追加》Active Directory連携</v>
          </cell>
        </row>
        <row r="55">
          <cell r="B55" t="str">
            <v>《追加》アクセスログ(/1TB)</v>
          </cell>
        </row>
        <row r="56">
          <cell r="B56" t="str">
            <v>《追加》ユーザ数設定変更（CIFS ローカルユーザ設定変更）</v>
          </cell>
        </row>
        <row r="57">
          <cell r="B57" t="str">
            <v>《追加》ユーザ数設定変更（SSL-VPN ユーザ設定変更）</v>
          </cell>
        </row>
        <row r="58">
          <cell r="B58" t="str">
            <v>《追加》データ移行用ラック</v>
          </cell>
        </row>
        <row r="59">
          <cell r="B59" t="str">
            <v>《追加》閉域網接続用インターフェース冗長化（LAG）</v>
          </cell>
        </row>
        <row r="60">
          <cell r="B60" t="str">
            <v>《追加》閉域網接続用インターフェース冗長化（One VLAN）</v>
          </cell>
        </row>
        <row r="62">
          <cell r="B62" t="str">
            <v>【特別対応：夜間および休日対応メニュー】</v>
          </cell>
        </row>
        <row r="63">
          <cell r="B63" t="str">
            <v xml:space="preserve"> 設定変更（時間外）：平日18時～24時</v>
          </cell>
        </row>
        <row r="64">
          <cell r="B64" t="str">
            <v xml:space="preserve"> 設定変更（時間外）：平日24時～10時</v>
          </cell>
        </row>
        <row r="65">
          <cell r="B65" t="str">
            <v xml:space="preserve"> 設定変更（時間外）：休日10時～18時</v>
          </cell>
        </row>
        <row r="66">
          <cell r="B66" t="str">
            <v xml:space="preserve"> 設定変更（時間外）：休日その他</v>
          </cell>
        </row>
      </sheetData>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変更履歴"/>
      <sheetName val="リソース状況"/>
      <sheetName val="VPSリスト"/>
      <sheetName val="利用アカウント状況"/>
      <sheetName val="新ポータルリソース状況"/>
      <sheetName val="新ポータルVPSリスト"/>
      <sheetName val="新ポータル利用アカウント状況"/>
      <sheetName val="Data"/>
    </sheetNames>
    <sheetDataSet>
      <sheetData sheetId="0"/>
      <sheetData sheetId="1"/>
      <sheetData sheetId="2"/>
      <sheetData sheetId="3"/>
      <sheetData sheetId="4"/>
      <sheetData sheetId="5"/>
      <sheetData sheetId="6"/>
      <sheetData sheetId="7"/>
      <sheetData sheetId="8">
        <row r="1">
          <cell r="B1" t="str">
            <v>用途名</v>
          </cell>
        </row>
        <row r="2">
          <cell r="B2" t="str">
            <v>子nagios</v>
          </cell>
        </row>
        <row r="3">
          <cell r="B3" t="str">
            <v>VPS_FW</v>
          </cell>
        </row>
        <row r="4">
          <cell r="B4" t="str">
            <v>VPS_UTM</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2">
            <a:lumMod val="20000"/>
            <a:lumOff val="80000"/>
          </a:schemeClr>
        </a:solidFill>
        <a:ln w="6350">
          <a:noFill/>
        </a:ln>
      </a:spPr>
      <a:bodyPr vertOverflow="clip" horzOverflow="clip" rtlCol="0" anchor="t"/>
      <a:lstStyle>
        <a:defPPr algn="l">
          <a:defRPr kumimoji="1" sz="800">
            <a:solidFill>
              <a:sysClr val="windowText" lastClr="000000"/>
            </a:solidFill>
            <a:latin typeface="メイリオ" pitchFamily="50" charset="-128"/>
            <a:ea typeface="メイリオ" pitchFamily="50" charset="-128"/>
            <a:cs typeface="メイリオ" pitchFamily="50"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13" Type="http://schemas.openxmlformats.org/officeDocument/2006/relationships/ctrlProp" Target="../ctrlProps/ctrlProp4.xml"/><Relationship Id="rId18" Type="http://schemas.openxmlformats.org/officeDocument/2006/relationships/ctrlProp" Target="../ctrlProps/ctrlProp9.xml"/><Relationship Id="rId26" Type="http://schemas.openxmlformats.org/officeDocument/2006/relationships/ctrlProp" Target="../ctrlProps/ctrlProp17.xml"/><Relationship Id="rId3" Type="http://schemas.openxmlformats.org/officeDocument/2006/relationships/hyperlink" Target="https://cloud.nttsmc.com/doc/cloud_transfer.pdf" TargetMode="External"/><Relationship Id="rId21" Type="http://schemas.openxmlformats.org/officeDocument/2006/relationships/ctrlProp" Target="../ctrlProps/ctrlProp12.xml"/><Relationship Id="rId7" Type="http://schemas.openxmlformats.org/officeDocument/2006/relationships/printerSettings" Target="../printerSettings/printerSettings1.bin"/><Relationship Id="rId12" Type="http://schemas.openxmlformats.org/officeDocument/2006/relationships/ctrlProp" Target="../ctrlProps/ctrlProp3.xml"/><Relationship Id="rId17" Type="http://schemas.openxmlformats.org/officeDocument/2006/relationships/ctrlProp" Target="../ctrlProps/ctrlProp8.xml"/><Relationship Id="rId25" Type="http://schemas.openxmlformats.org/officeDocument/2006/relationships/ctrlProp" Target="../ctrlProps/ctrlProp16.xml"/><Relationship Id="rId2" Type="http://schemas.openxmlformats.org/officeDocument/2006/relationships/hyperlink" Target="mailto:mgct@nttsmc.com" TargetMode="External"/><Relationship Id="rId16" Type="http://schemas.openxmlformats.org/officeDocument/2006/relationships/ctrlProp" Target="../ctrlProps/ctrlProp7.xml"/><Relationship Id="rId20" Type="http://schemas.openxmlformats.org/officeDocument/2006/relationships/ctrlProp" Target="../ctrlProps/ctrlProp11.xml"/><Relationship Id="rId1" Type="http://schemas.openxmlformats.org/officeDocument/2006/relationships/hyperlink" Target="mailto:cloud_info@nttsmc.com" TargetMode="External"/><Relationship Id="rId6" Type="http://schemas.openxmlformats.org/officeDocument/2006/relationships/hyperlink" Target="https://billing.nttsmc.com/nttsmc/" TargetMode="External"/><Relationship Id="rId11" Type="http://schemas.openxmlformats.org/officeDocument/2006/relationships/ctrlProp" Target="../ctrlProps/ctrlProp2.xml"/><Relationship Id="rId24" Type="http://schemas.openxmlformats.org/officeDocument/2006/relationships/ctrlProp" Target="../ctrlProps/ctrlProp15.xml"/><Relationship Id="rId5" Type="http://schemas.openxmlformats.org/officeDocument/2006/relationships/hyperlink" Target="https://www.nttsmc.com/billing/web/info.html" TargetMode="External"/><Relationship Id="rId15" Type="http://schemas.openxmlformats.org/officeDocument/2006/relationships/ctrlProp" Target="../ctrlProps/ctrlProp6.xml"/><Relationship Id="rId23" Type="http://schemas.openxmlformats.org/officeDocument/2006/relationships/ctrlProp" Target="../ctrlProps/ctrlProp14.xml"/><Relationship Id="rId28" Type="http://schemas.openxmlformats.org/officeDocument/2006/relationships/ctrlProp" Target="../ctrlProps/ctrlProp19.xml"/><Relationship Id="rId10" Type="http://schemas.openxmlformats.org/officeDocument/2006/relationships/ctrlProp" Target="../ctrlProps/ctrlProp1.xml"/><Relationship Id="rId19" Type="http://schemas.openxmlformats.org/officeDocument/2006/relationships/ctrlProp" Target="../ctrlProps/ctrlProp10.xml"/><Relationship Id="rId4" Type="http://schemas.openxmlformats.org/officeDocument/2006/relationships/hyperlink" Target="https://billing.nttsmc.com/nttsmc/top/linkTerms" TargetMode="External"/><Relationship Id="rId9" Type="http://schemas.openxmlformats.org/officeDocument/2006/relationships/vmlDrawing" Target="../drawings/vmlDrawing1.vml"/><Relationship Id="rId14" Type="http://schemas.openxmlformats.org/officeDocument/2006/relationships/ctrlProp" Target="../ctrlProps/ctrlProp5.xml"/><Relationship Id="rId22" Type="http://schemas.openxmlformats.org/officeDocument/2006/relationships/ctrlProp" Target="../ctrlProps/ctrlProp13.xml"/><Relationship Id="rId27" Type="http://schemas.openxmlformats.org/officeDocument/2006/relationships/ctrlProp" Target="../ctrlProps/ctrlProp1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3" Type="http://schemas.openxmlformats.org/officeDocument/2006/relationships/drawing" Target="../drawings/drawing2.xml"/><Relationship Id="rId21" Type="http://schemas.openxmlformats.org/officeDocument/2006/relationships/ctrlProp" Target="../ctrlProps/ctrlProp36.x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 Type="http://schemas.openxmlformats.org/officeDocument/2006/relationships/printerSettings" Target="../printerSettings/printerSettings2.bin"/><Relationship Id="rId16" Type="http://schemas.openxmlformats.org/officeDocument/2006/relationships/ctrlProp" Target="../ctrlProps/ctrlProp31.xml"/><Relationship Id="rId20" Type="http://schemas.openxmlformats.org/officeDocument/2006/relationships/ctrlProp" Target="../ctrlProps/ctrlProp35.xml"/><Relationship Id="rId1" Type="http://schemas.openxmlformats.org/officeDocument/2006/relationships/hyperlink" Target="mailto:kojin@nttsmc.com" TargetMode="External"/><Relationship Id="rId6" Type="http://schemas.openxmlformats.org/officeDocument/2006/relationships/ctrlProp" Target="../ctrlProps/ctrlProp21.xml"/><Relationship Id="rId11" Type="http://schemas.openxmlformats.org/officeDocument/2006/relationships/ctrlProp" Target="../ctrlProps/ctrlProp26.xml"/><Relationship Id="rId24" Type="http://schemas.openxmlformats.org/officeDocument/2006/relationships/ctrlProp" Target="../ctrlProps/ctrlProp39.xml"/><Relationship Id="rId5" Type="http://schemas.openxmlformats.org/officeDocument/2006/relationships/ctrlProp" Target="../ctrlProps/ctrlProp20.xml"/><Relationship Id="rId15" Type="http://schemas.openxmlformats.org/officeDocument/2006/relationships/ctrlProp" Target="../ctrlProps/ctrlProp30.xml"/><Relationship Id="rId23" Type="http://schemas.openxmlformats.org/officeDocument/2006/relationships/ctrlProp" Target="../ctrlProps/ctrlProp38.xml"/><Relationship Id="rId10" Type="http://schemas.openxmlformats.org/officeDocument/2006/relationships/ctrlProp" Target="../ctrlProps/ctrlProp25.xml"/><Relationship Id="rId19" Type="http://schemas.openxmlformats.org/officeDocument/2006/relationships/ctrlProp" Target="../ctrlProps/ctrlProp34.xml"/><Relationship Id="rId4" Type="http://schemas.openxmlformats.org/officeDocument/2006/relationships/vmlDrawing" Target="../drawings/vmlDrawing2.vml"/><Relationship Id="rId9" Type="http://schemas.openxmlformats.org/officeDocument/2006/relationships/ctrlProp" Target="../ctrlProps/ctrlProp24.xml"/><Relationship Id="rId14" Type="http://schemas.openxmlformats.org/officeDocument/2006/relationships/ctrlProp" Target="../ctrlProps/ctrlProp29.xml"/><Relationship Id="rId22" Type="http://schemas.openxmlformats.org/officeDocument/2006/relationships/ctrlProp" Target="../ctrlProps/ctrlProp37.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41.xml"/><Relationship Id="rId4" Type="http://schemas.openxmlformats.org/officeDocument/2006/relationships/ctrlProp" Target="../ctrlProps/ctrlProp40.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45.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44.xml"/><Relationship Id="rId5" Type="http://schemas.openxmlformats.org/officeDocument/2006/relationships/ctrlProp" Target="../ctrlProps/ctrlProp43.xml"/><Relationship Id="rId4" Type="http://schemas.openxmlformats.org/officeDocument/2006/relationships/ctrlProp" Target="../ctrlProps/ctrlProp4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55.xml"/><Relationship Id="rId18" Type="http://schemas.openxmlformats.org/officeDocument/2006/relationships/ctrlProp" Target="../ctrlProps/ctrlProp60.xml"/><Relationship Id="rId26" Type="http://schemas.openxmlformats.org/officeDocument/2006/relationships/ctrlProp" Target="../ctrlProps/ctrlProp68.xml"/><Relationship Id="rId39" Type="http://schemas.openxmlformats.org/officeDocument/2006/relationships/ctrlProp" Target="../ctrlProps/ctrlProp81.xml"/><Relationship Id="rId21" Type="http://schemas.openxmlformats.org/officeDocument/2006/relationships/ctrlProp" Target="../ctrlProps/ctrlProp63.xml"/><Relationship Id="rId34" Type="http://schemas.openxmlformats.org/officeDocument/2006/relationships/ctrlProp" Target="../ctrlProps/ctrlProp76.xml"/><Relationship Id="rId7" Type="http://schemas.openxmlformats.org/officeDocument/2006/relationships/ctrlProp" Target="../ctrlProps/ctrlProp49.xml"/><Relationship Id="rId12" Type="http://schemas.openxmlformats.org/officeDocument/2006/relationships/ctrlProp" Target="../ctrlProps/ctrlProp54.xml"/><Relationship Id="rId17" Type="http://schemas.openxmlformats.org/officeDocument/2006/relationships/ctrlProp" Target="../ctrlProps/ctrlProp59.xml"/><Relationship Id="rId25" Type="http://schemas.openxmlformats.org/officeDocument/2006/relationships/ctrlProp" Target="../ctrlProps/ctrlProp67.xml"/><Relationship Id="rId33" Type="http://schemas.openxmlformats.org/officeDocument/2006/relationships/ctrlProp" Target="../ctrlProps/ctrlProp75.xml"/><Relationship Id="rId38" Type="http://schemas.openxmlformats.org/officeDocument/2006/relationships/ctrlProp" Target="../ctrlProps/ctrlProp80.xml"/><Relationship Id="rId2" Type="http://schemas.openxmlformats.org/officeDocument/2006/relationships/drawing" Target="../drawings/drawing8.xml"/><Relationship Id="rId16" Type="http://schemas.openxmlformats.org/officeDocument/2006/relationships/ctrlProp" Target="../ctrlProps/ctrlProp58.xml"/><Relationship Id="rId20" Type="http://schemas.openxmlformats.org/officeDocument/2006/relationships/ctrlProp" Target="../ctrlProps/ctrlProp62.xml"/><Relationship Id="rId29" Type="http://schemas.openxmlformats.org/officeDocument/2006/relationships/ctrlProp" Target="../ctrlProps/ctrlProp71.xml"/><Relationship Id="rId1" Type="http://schemas.openxmlformats.org/officeDocument/2006/relationships/printerSettings" Target="../printerSettings/printerSettings8.bin"/><Relationship Id="rId6" Type="http://schemas.openxmlformats.org/officeDocument/2006/relationships/ctrlProp" Target="../ctrlProps/ctrlProp48.xml"/><Relationship Id="rId11" Type="http://schemas.openxmlformats.org/officeDocument/2006/relationships/ctrlProp" Target="../ctrlProps/ctrlProp53.xml"/><Relationship Id="rId24" Type="http://schemas.openxmlformats.org/officeDocument/2006/relationships/ctrlProp" Target="../ctrlProps/ctrlProp66.xml"/><Relationship Id="rId32" Type="http://schemas.openxmlformats.org/officeDocument/2006/relationships/ctrlProp" Target="../ctrlProps/ctrlProp74.xml"/><Relationship Id="rId37" Type="http://schemas.openxmlformats.org/officeDocument/2006/relationships/ctrlProp" Target="../ctrlProps/ctrlProp79.xml"/><Relationship Id="rId5" Type="http://schemas.openxmlformats.org/officeDocument/2006/relationships/ctrlProp" Target="../ctrlProps/ctrlProp47.xml"/><Relationship Id="rId15" Type="http://schemas.openxmlformats.org/officeDocument/2006/relationships/ctrlProp" Target="../ctrlProps/ctrlProp57.xml"/><Relationship Id="rId23" Type="http://schemas.openxmlformats.org/officeDocument/2006/relationships/ctrlProp" Target="../ctrlProps/ctrlProp65.xml"/><Relationship Id="rId28" Type="http://schemas.openxmlformats.org/officeDocument/2006/relationships/ctrlProp" Target="../ctrlProps/ctrlProp70.xml"/><Relationship Id="rId36" Type="http://schemas.openxmlformats.org/officeDocument/2006/relationships/ctrlProp" Target="../ctrlProps/ctrlProp78.xml"/><Relationship Id="rId10" Type="http://schemas.openxmlformats.org/officeDocument/2006/relationships/ctrlProp" Target="../ctrlProps/ctrlProp52.xml"/><Relationship Id="rId19" Type="http://schemas.openxmlformats.org/officeDocument/2006/relationships/ctrlProp" Target="../ctrlProps/ctrlProp61.xml"/><Relationship Id="rId31" Type="http://schemas.openxmlformats.org/officeDocument/2006/relationships/ctrlProp" Target="../ctrlProps/ctrlProp73.xml"/><Relationship Id="rId4" Type="http://schemas.openxmlformats.org/officeDocument/2006/relationships/ctrlProp" Target="../ctrlProps/ctrlProp46.xml"/><Relationship Id="rId9" Type="http://schemas.openxmlformats.org/officeDocument/2006/relationships/ctrlProp" Target="../ctrlProps/ctrlProp51.xml"/><Relationship Id="rId14" Type="http://schemas.openxmlformats.org/officeDocument/2006/relationships/ctrlProp" Target="../ctrlProps/ctrlProp56.xml"/><Relationship Id="rId22" Type="http://schemas.openxmlformats.org/officeDocument/2006/relationships/ctrlProp" Target="../ctrlProps/ctrlProp64.xml"/><Relationship Id="rId27" Type="http://schemas.openxmlformats.org/officeDocument/2006/relationships/ctrlProp" Target="../ctrlProps/ctrlProp69.xml"/><Relationship Id="rId30" Type="http://schemas.openxmlformats.org/officeDocument/2006/relationships/ctrlProp" Target="../ctrlProps/ctrlProp72.xml"/><Relationship Id="rId35" Type="http://schemas.openxmlformats.org/officeDocument/2006/relationships/ctrlProp" Target="../ctrlProps/ctrlProp77.xml"/><Relationship Id="rId8" Type="http://schemas.openxmlformats.org/officeDocument/2006/relationships/ctrlProp" Target="../ctrlProps/ctrlProp50.xml"/><Relationship Id="rId3"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5"/>
  </sheetPr>
  <dimension ref="A1:BA134"/>
  <sheetViews>
    <sheetView showGridLines="0" view="pageLayout" topLeftCell="A39" zoomScaleNormal="100" zoomScaleSheetLayoutView="100" workbookViewId="0">
      <selection activeCell="T78" sqref="T78"/>
    </sheetView>
  </sheetViews>
  <sheetFormatPr defaultColWidth="6.25" defaultRowHeight="18.75" x14ac:dyDescent="0.15"/>
  <cols>
    <col min="1" max="1" width="3.75" style="119" customWidth="1"/>
    <col min="2" max="13" width="7.5" style="119" customWidth="1"/>
    <col min="14" max="14" width="7.25" style="119" customWidth="1"/>
    <col min="15" max="15" width="7.5" style="119" customWidth="1"/>
    <col min="16" max="16" width="3.75" style="119" customWidth="1"/>
    <col min="17" max="16384" width="6.25" style="119"/>
  </cols>
  <sheetData>
    <row r="1" spans="1:16" ht="27.75" customHeight="1" x14ac:dyDescent="0.15">
      <c r="A1" s="448" t="s">
        <v>484</v>
      </c>
      <c r="B1" s="448"/>
      <c r="C1" s="448"/>
      <c r="D1" s="448"/>
      <c r="E1" s="448"/>
      <c r="F1" s="448"/>
      <c r="G1" s="448"/>
      <c r="H1" s="448"/>
      <c r="I1" s="448"/>
      <c r="J1" s="448"/>
      <c r="K1" s="448"/>
      <c r="L1" s="448"/>
      <c r="M1" s="448"/>
      <c r="N1" s="448"/>
      <c r="O1" s="448"/>
      <c r="P1" s="448"/>
    </row>
    <row r="2" spans="1:16" ht="18" customHeight="1" x14ac:dyDescent="0.15">
      <c r="A2" s="344"/>
      <c r="B2" s="451" t="s">
        <v>23</v>
      </c>
      <c r="C2" s="451"/>
      <c r="D2" s="451"/>
      <c r="E2" s="451"/>
      <c r="F2" s="451"/>
      <c r="G2" s="451"/>
      <c r="H2" s="451"/>
      <c r="I2" s="451"/>
      <c r="J2" s="451"/>
      <c r="K2" s="451"/>
      <c r="L2" s="451"/>
      <c r="M2" s="451"/>
      <c r="N2" s="451"/>
      <c r="O2" s="451"/>
      <c r="P2" s="344"/>
    </row>
    <row r="3" spans="1:16" ht="4.5" customHeight="1" x14ac:dyDescent="0.15">
      <c r="A3" s="344"/>
      <c r="B3" s="344"/>
      <c r="C3" s="344"/>
      <c r="D3" s="344"/>
      <c r="E3" s="344"/>
      <c r="F3" s="344"/>
      <c r="G3" s="344"/>
      <c r="H3" s="344"/>
      <c r="I3" s="344"/>
      <c r="J3" s="344"/>
      <c r="K3" s="344"/>
      <c r="L3" s="344"/>
      <c r="M3" s="344"/>
      <c r="N3" s="344"/>
      <c r="O3" s="344"/>
      <c r="P3" s="344"/>
    </row>
    <row r="4" spans="1:16" ht="17.25" customHeight="1" x14ac:dyDescent="0.15">
      <c r="A4" s="425" t="s">
        <v>304</v>
      </c>
      <c r="B4" s="310"/>
      <c r="C4" s="311"/>
      <c r="D4" s="311"/>
      <c r="E4" s="311"/>
      <c r="F4" s="311"/>
      <c r="G4" s="311"/>
      <c r="H4" s="311"/>
      <c r="I4" s="311"/>
      <c r="J4" s="311"/>
      <c r="K4" s="311"/>
      <c r="L4" s="311"/>
      <c r="M4" s="311"/>
      <c r="N4" s="311"/>
      <c r="O4" s="311"/>
      <c r="P4" s="426"/>
    </row>
    <row r="5" spans="1:16" ht="8.25" customHeight="1" x14ac:dyDescent="0.15">
      <c r="A5" s="312"/>
      <c r="B5" s="198"/>
      <c r="C5" s="198"/>
      <c r="D5" s="198"/>
      <c r="E5" s="198"/>
      <c r="F5" s="198"/>
      <c r="G5" s="198"/>
      <c r="H5" s="198"/>
      <c r="I5" s="198"/>
      <c r="J5" s="198"/>
      <c r="K5" s="198"/>
      <c r="L5" s="198"/>
      <c r="M5" s="198"/>
      <c r="N5" s="198"/>
      <c r="O5" s="198"/>
      <c r="P5" s="198"/>
    </row>
    <row r="6" spans="1:16" ht="15" customHeight="1" x14ac:dyDescent="0.15">
      <c r="A6" s="312"/>
      <c r="B6" s="449" t="s">
        <v>645</v>
      </c>
      <c r="C6" s="449"/>
      <c r="D6" s="449"/>
      <c r="E6" s="449"/>
      <c r="F6" s="449"/>
      <c r="G6" s="449"/>
      <c r="H6" s="449"/>
      <c r="I6" s="449"/>
      <c r="J6" s="449"/>
      <c r="K6" s="449"/>
      <c r="L6" s="449"/>
      <c r="M6" s="449"/>
      <c r="N6" s="449"/>
      <c r="O6" s="449"/>
      <c r="P6" s="198"/>
    </row>
    <row r="7" spans="1:16" ht="15" customHeight="1" x14ac:dyDescent="0.15">
      <c r="A7" s="312"/>
      <c r="B7" s="449"/>
      <c r="C7" s="449"/>
      <c r="D7" s="449"/>
      <c r="E7" s="449"/>
      <c r="F7" s="449"/>
      <c r="G7" s="449"/>
      <c r="H7" s="449"/>
      <c r="I7" s="449"/>
      <c r="J7" s="449"/>
      <c r="K7" s="449"/>
      <c r="L7" s="449"/>
      <c r="M7" s="449"/>
      <c r="N7" s="449"/>
      <c r="O7" s="449"/>
      <c r="P7" s="198"/>
    </row>
    <row r="8" spans="1:16" ht="15" customHeight="1" x14ac:dyDescent="0.15">
      <c r="A8" s="312"/>
      <c r="B8" s="449"/>
      <c r="C8" s="449"/>
      <c r="D8" s="449"/>
      <c r="E8" s="449"/>
      <c r="F8" s="449"/>
      <c r="G8" s="449"/>
      <c r="H8" s="449"/>
      <c r="I8" s="449"/>
      <c r="J8" s="449"/>
      <c r="K8" s="449"/>
      <c r="L8" s="449"/>
      <c r="M8" s="449"/>
      <c r="N8" s="449"/>
      <c r="O8" s="449"/>
      <c r="P8" s="198"/>
    </row>
    <row r="9" spans="1:16" ht="26.25" customHeight="1" x14ac:dyDescent="0.15">
      <c r="A9" s="312"/>
      <c r="B9" s="449"/>
      <c r="C9" s="449"/>
      <c r="D9" s="449"/>
      <c r="E9" s="449"/>
      <c r="F9" s="449"/>
      <c r="G9" s="449"/>
      <c r="H9" s="449"/>
      <c r="I9" s="449"/>
      <c r="J9" s="449"/>
      <c r="K9" s="449"/>
      <c r="L9" s="449"/>
      <c r="M9" s="449"/>
      <c r="N9" s="449"/>
      <c r="O9" s="449"/>
      <c r="P9" s="198"/>
    </row>
    <row r="10" spans="1:16" ht="6.75" customHeight="1" x14ac:dyDescent="0.15">
      <c r="A10" s="312"/>
      <c r="B10" s="313"/>
      <c r="C10" s="313"/>
      <c r="D10" s="313"/>
      <c r="E10" s="313"/>
      <c r="F10" s="313"/>
      <c r="G10" s="313"/>
      <c r="H10" s="313"/>
      <c r="I10" s="313"/>
      <c r="J10" s="313"/>
      <c r="K10" s="313"/>
      <c r="L10" s="313"/>
      <c r="M10" s="313"/>
      <c r="N10" s="313"/>
      <c r="O10" s="313"/>
      <c r="P10" s="198"/>
    </row>
    <row r="11" spans="1:16" ht="17.25" customHeight="1" x14ac:dyDescent="0.15">
      <c r="A11" s="425" t="s">
        <v>24</v>
      </c>
      <c r="B11" s="311"/>
      <c r="C11" s="311"/>
      <c r="D11" s="311"/>
      <c r="E11" s="311"/>
      <c r="F11" s="311"/>
      <c r="G11" s="311"/>
      <c r="H11" s="311"/>
      <c r="I11" s="311"/>
      <c r="J11" s="311"/>
      <c r="K11" s="311"/>
      <c r="L11" s="311"/>
      <c r="M11" s="311"/>
      <c r="N11" s="311"/>
      <c r="O11" s="311"/>
      <c r="P11" s="426"/>
    </row>
    <row r="12" spans="1:16" ht="7.5" customHeight="1" x14ac:dyDescent="0.15">
      <c r="A12" s="312"/>
      <c r="B12" s="314"/>
      <c r="C12" s="314"/>
      <c r="D12" s="314"/>
      <c r="E12" s="315"/>
      <c r="F12" s="315"/>
      <c r="G12" s="315"/>
      <c r="H12" s="315"/>
      <c r="I12" s="315"/>
      <c r="J12" s="315"/>
      <c r="K12" s="315"/>
      <c r="L12" s="315"/>
      <c r="M12" s="315"/>
      <c r="N12" s="315"/>
      <c r="O12" s="315"/>
      <c r="P12" s="198"/>
    </row>
    <row r="13" spans="1:16" ht="15" customHeight="1" x14ac:dyDescent="0.15">
      <c r="A13" s="312"/>
      <c r="B13" s="450" t="s">
        <v>600</v>
      </c>
      <c r="C13" s="450"/>
      <c r="D13" s="450"/>
      <c r="E13" s="450"/>
      <c r="F13" s="450"/>
      <c r="G13" s="450"/>
      <c r="H13" s="450"/>
      <c r="I13" s="450"/>
      <c r="J13" s="450"/>
      <c r="K13" s="450"/>
      <c r="L13" s="450"/>
      <c r="M13" s="450"/>
      <c r="N13" s="450"/>
      <c r="O13" s="450"/>
      <c r="P13" s="198"/>
    </row>
    <row r="14" spans="1:16" ht="15" customHeight="1" x14ac:dyDescent="0.15">
      <c r="A14" s="312"/>
      <c r="B14" s="450"/>
      <c r="C14" s="450"/>
      <c r="D14" s="450"/>
      <c r="E14" s="450"/>
      <c r="F14" s="450"/>
      <c r="G14" s="450"/>
      <c r="H14" s="450"/>
      <c r="I14" s="450"/>
      <c r="J14" s="450"/>
      <c r="K14" s="450"/>
      <c r="L14" s="450"/>
      <c r="M14" s="450"/>
      <c r="N14" s="450"/>
      <c r="O14" s="450"/>
      <c r="P14" s="198"/>
    </row>
    <row r="15" spans="1:16" ht="15" customHeight="1" x14ac:dyDescent="0.15">
      <c r="A15" s="312"/>
      <c r="B15" s="450"/>
      <c r="C15" s="450"/>
      <c r="D15" s="450"/>
      <c r="E15" s="450"/>
      <c r="F15" s="450"/>
      <c r="G15" s="450"/>
      <c r="H15" s="450"/>
      <c r="I15" s="450"/>
      <c r="J15" s="450"/>
      <c r="K15" s="450"/>
      <c r="L15" s="450"/>
      <c r="M15" s="450"/>
      <c r="N15" s="450"/>
      <c r="O15" s="450"/>
      <c r="P15" s="198"/>
    </row>
    <row r="16" spans="1:16" ht="15" customHeight="1" x14ac:dyDescent="0.15">
      <c r="A16" s="312"/>
      <c r="B16" s="450"/>
      <c r="C16" s="450"/>
      <c r="D16" s="450"/>
      <c r="E16" s="450"/>
      <c r="F16" s="450"/>
      <c r="G16" s="450"/>
      <c r="H16" s="450"/>
      <c r="I16" s="450"/>
      <c r="J16" s="450"/>
      <c r="K16" s="450"/>
      <c r="L16" s="450"/>
      <c r="M16" s="450"/>
      <c r="N16" s="450"/>
      <c r="O16" s="450"/>
      <c r="P16" s="198"/>
    </row>
    <row r="17" spans="1:53" ht="7.5" customHeight="1" x14ac:dyDescent="0.15">
      <c r="A17" s="51"/>
      <c r="B17" s="51"/>
      <c r="C17" s="51"/>
      <c r="D17" s="51"/>
      <c r="E17" s="51"/>
      <c r="F17" s="51"/>
      <c r="G17" s="51"/>
      <c r="H17" s="51"/>
      <c r="I17" s="51"/>
      <c r="J17" s="51"/>
      <c r="K17" s="51"/>
      <c r="L17" s="51"/>
      <c r="M17" s="51"/>
      <c r="N17" s="51"/>
      <c r="O17" s="51"/>
      <c r="P17" s="51"/>
    </row>
    <row r="18" spans="1:53" ht="17.25" customHeight="1" x14ac:dyDescent="0.15">
      <c r="A18" s="425" t="s">
        <v>25</v>
      </c>
      <c r="B18" s="311"/>
      <c r="C18" s="311"/>
      <c r="D18" s="311"/>
      <c r="E18" s="311"/>
      <c r="F18" s="311"/>
      <c r="G18" s="311"/>
      <c r="H18" s="311"/>
      <c r="I18" s="311"/>
      <c r="J18" s="311"/>
      <c r="K18" s="311"/>
      <c r="L18" s="311"/>
      <c r="M18" s="311"/>
      <c r="N18" s="311"/>
      <c r="O18" s="311"/>
      <c r="P18" s="426"/>
    </row>
    <row r="19" spans="1:53" ht="7.5" customHeight="1" x14ac:dyDescent="0.15">
      <c r="A19" s="312"/>
      <c r="B19" s="314"/>
      <c r="C19" s="314"/>
      <c r="D19" s="314"/>
      <c r="E19" s="315"/>
      <c r="F19" s="315"/>
      <c r="G19" s="315"/>
      <c r="H19" s="315"/>
      <c r="I19" s="315"/>
      <c r="J19" s="315"/>
      <c r="K19" s="315"/>
      <c r="L19" s="315"/>
      <c r="M19" s="315"/>
      <c r="N19" s="315"/>
      <c r="O19" s="315"/>
      <c r="P19" s="198"/>
    </row>
    <row r="20" spans="1:53" s="308" customFormat="1" ht="15" customHeight="1" x14ac:dyDescent="0.45">
      <c r="A20" s="316"/>
      <c r="B20" s="450" t="s">
        <v>601</v>
      </c>
      <c r="C20" s="450"/>
      <c r="D20" s="450"/>
      <c r="E20" s="450"/>
      <c r="F20" s="450"/>
      <c r="G20" s="450"/>
      <c r="H20" s="450"/>
      <c r="I20" s="450"/>
      <c r="J20" s="450"/>
      <c r="K20" s="450"/>
      <c r="L20" s="450"/>
      <c r="M20" s="450"/>
      <c r="N20" s="450"/>
      <c r="O20" s="450"/>
      <c r="P20" s="450"/>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19"/>
      <c r="BA20" s="119"/>
    </row>
    <row r="21" spans="1:53" s="308" customFormat="1" ht="15" customHeight="1" x14ac:dyDescent="0.45">
      <c r="A21" s="316"/>
      <c r="B21" s="450"/>
      <c r="C21" s="450"/>
      <c r="D21" s="450"/>
      <c r="E21" s="450"/>
      <c r="F21" s="450"/>
      <c r="G21" s="450"/>
      <c r="H21" s="450"/>
      <c r="I21" s="450"/>
      <c r="J21" s="450"/>
      <c r="K21" s="450"/>
      <c r="L21" s="450"/>
      <c r="M21" s="450"/>
      <c r="N21" s="450"/>
      <c r="O21" s="450"/>
      <c r="P21" s="450"/>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19"/>
      <c r="BA21" s="119"/>
    </row>
    <row r="22" spans="1:53" s="308" customFormat="1" ht="18.75" customHeight="1" x14ac:dyDescent="0.45">
      <c r="A22" s="316"/>
      <c r="B22" s="450"/>
      <c r="C22" s="450"/>
      <c r="D22" s="450"/>
      <c r="E22" s="450"/>
      <c r="F22" s="450"/>
      <c r="G22" s="450"/>
      <c r="H22" s="450"/>
      <c r="I22" s="450"/>
      <c r="J22" s="450"/>
      <c r="K22" s="450"/>
      <c r="L22" s="450"/>
      <c r="M22" s="450"/>
      <c r="N22" s="450"/>
      <c r="O22" s="450"/>
      <c r="P22" s="450"/>
      <c r="Q22" s="119"/>
      <c r="R22" s="119"/>
      <c r="S22" s="119"/>
      <c r="T22" s="119"/>
      <c r="U22" s="119"/>
      <c r="V22" s="119"/>
      <c r="W22" s="119"/>
      <c r="X22" s="119"/>
      <c r="Y22" s="119"/>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19"/>
      <c r="BA22" s="119"/>
    </row>
    <row r="23" spans="1:53" s="308" customFormat="1" ht="8.25" customHeight="1" x14ac:dyDescent="0.45">
      <c r="A23" s="316"/>
      <c r="B23" s="5"/>
      <c r="C23" s="5"/>
      <c r="D23" s="5"/>
      <c r="E23" s="5"/>
      <c r="F23" s="5"/>
      <c r="G23" s="5"/>
      <c r="H23" s="5"/>
      <c r="I23" s="5"/>
      <c r="J23" s="5"/>
      <c r="K23" s="5"/>
      <c r="L23" s="5"/>
      <c r="M23" s="5"/>
      <c r="N23" s="5"/>
      <c r="O23" s="5"/>
      <c r="P23" s="5"/>
      <c r="Q23" s="119"/>
      <c r="R23" s="119"/>
      <c r="S23" s="119"/>
      <c r="T23" s="119"/>
      <c r="U23" s="119"/>
      <c r="V23" s="119"/>
      <c r="W23" s="119"/>
      <c r="X23" s="119"/>
      <c r="Y23" s="119"/>
      <c r="Z23" s="119"/>
      <c r="AA23" s="119"/>
      <c r="AB23" s="119"/>
      <c r="AC23" s="119"/>
      <c r="AD23" s="119"/>
      <c r="AE23" s="119"/>
      <c r="AF23" s="119"/>
      <c r="AG23" s="119"/>
      <c r="AH23" s="119"/>
      <c r="AI23" s="119"/>
      <c r="AJ23" s="119"/>
      <c r="AK23" s="119"/>
      <c r="AL23" s="119"/>
      <c r="AM23" s="119"/>
      <c r="AN23" s="119"/>
      <c r="AO23" s="119"/>
      <c r="AP23" s="119"/>
      <c r="AQ23" s="119"/>
      <c r="AR23" s="119"/>
      <c r="AS23" s="119"/>
      <c r="AT23" s="119"/>
      <c r="AU23" s="119"/>
      <c r="AV23" s="119"/>
      <c r="AW23" s="119"/>
      <c r="AX23" s="119"/>
      <c r="AY23" s="119"/>
      <c r="AZ23" s="119"/>
      <c r="BA23" s="119"/>
    </row>
    <row r="24" spans="1:53" ht="17.25" customHeight="1" x14ac:dyDescent="0.15">
      <c r="A24" s="425" t="s">
        <v>303</v>
      </c>
      <c r="B24" s="311"/>
      <c r="C24" s="311"/>
      <c r="D24" s="311"/>
      <c r="E24" s="311"/>
      <c r="F24" s="311"/>
      <c r="G24" s="311"/>
      <c r="H24" s="311"/>
      <c r="I24" s="311"/>
      <c r="J24" s="311"/>
      <c r="K24" s="311"/>
      <c r="L24" s="311"/>
      <c r="M24" s="311"/>
      <c r="N24" s="311"/>
      <c r="O24" s="311"/>
      <c r="P24" s="426"/>
    </row>
    <row r="25" spans="1:53" ht="7.5" customHeight="1" x14ac:dyDescent="0.15">
      <c r="A25" s="324"/>
      <c r="B25" s="325"/>
      <c r="C25" s="325"/>
      <c r="D25" s="325"/>
      <c r="E25" s="325"/>
      <c r="F25" s="325"/>
      <c r="G25" s="325"/>
      <c r="H25" s="325"/>
      <c r="I25" s="325"/>
      <c r="J25" s="325"/>
      <c r="K25" s="325"/>
      <c r="L25" s="325"/>
      <c r="M25" s="325"/>
      <c r="N25" s="325"/>
      <c r="O25" s="325"/>
      <c r="P25" s="325"/>
    </row>
    <row r="26" spans="1:53" s="308" customFormat="1" ht="15" customHeight="1" x14ac:dyDescent="0.45">
      <c r="A26" s="316"/>
      <c r="B26" s="107" t="s">
        <v>326</v>
      </c>
      <c r="C26" s="107"/>
      <c r="D26" s="107"/>
      <c r="E26" s="107"/>
      <c r="F26" s="107"/>
      <c r="G26" s="107"/>
      <c r="H26" s="107"/>
      <c r="I26" s="107"/>
      <c r="J26" s="107"/>
      <c r="K26" s="107"/>
      <c r="L26" s="107"/>
      <c r="M26" s="107"/>
      <c r="N26" s="107"/>
      <c r="O26" s="107"/>
      <c r="P26" s="107"/>
      <c r="Q26" s="119"/>
      <c r="R26" s="119"/>
      <c r="S26" s="119"/>
      <c r="T26" s="119"/>
      <c r="U26" s="119"/>
      <c r="V26" s="119"/>
      <c r="W26" s="119"/>
      <c r="X26" s="119"/>
      <c r="Y26" s="119"/>
      <c r="Z26" s="119"/>
      <c r="AA26" s="119"/>
      <c r="AB26" s="119"/>
      <c r="AC26" s="119"/>
      <c r="AD26" s="119"/>
      <c r="AE26" s="119"/>
      <c r="AF26" s="119"/>
      <c r="AG26" s="119"/>
      <c r="AH26" s="119"/>
      <c r="AI26" s="119"/>
      <c r="AJ26" s="119"/>
      <c r="AK26" s="119"/>
      <c r="AL26" s="119"/>
      <c r="AM26" s="119"/>
      <c r="AN26" s="119"/>
      <c r="AO26" s="119"/>
      <c r="AP26" s="119"/>
      <c r="AQ26" s="119"/>
      <c r="AR26" s="119"/>
      <c r="AS26" s="119"/>
      <c r="AT26" s="119"/>
      <c r="AU26" s="119"/>
      <c r="AV26" s="119"/>
      <c r="AW26" s="119"/>
      <c r="AX26" s="119"/>
      <c r="AY26" s="119"/>
      <c r="AZ26" s="119"/>
      <c r="BA26" s="119"/>
    </row>
    <row r="27" spans="1:53" s="308" customFormat="1" ht="15" customHeight="1" x14ac:dyDescent="0.45">
      <c r="A27" s="316"/>
      <c r="B27" s="107" t="s">
        <v>327</v>
      </c>
      <c r="C27" s="107"/>
      <c r="D27" s="107"/>
      <c r="E27" s="107"/>
      <c r="F27" s="107"/>
      <c r="G27" s="107"/>
      <c r="H27" s="107"/>
      <c r="I27" s="107"/>
      <c r="J27" s="107"/>
      <c r="K27" s="107"/>
      <c r="L27" s="107"/>
      <c r="M27" s="107"/>
      <c r="N27" s="107"/>
      <c r="O27" s="107"/>
      <c r="P27" s="107"/>
      <c r="Q27" s="119"/>
      <c r="R27" s="119"/>
      <c r="S27" s="119"/>
      <c r="T27" s="119"/>
      <c r="U27" s="119"/>
      <c r="V27" s="119"/>
      <c r="W27" s="119"/>
      <c r="X27" s="119"/>
      <c r="Y27" s="119"/>
      <c r="Z27" s="119"/>
      <c r="AA27" s="119"/>
      <c r="AB27" s="119"/>
      <c r="AC27" s="119"/>
      <c r="AD27" s="119"/>
      <c r="AE27" s="119"/>
      <c r="AF27" s="119"/>
      <c r="AG27" s="119"/>
      <c r="AH27" s="119"/>
      <c r="AI27" s="119"/>
      <c r="AJ27" s="119"/>
      <c r="AK27" s="119"/>
      <c r="AL27" s="119"/>
      <c r="AM27" s="119"/>
      <c r="AN27" s="119"/>
      <c r="AO27" s="119"/>
      <c r="AP27" s="119"/>
      <c r="AQ27" s="119"/>
      <c r="AR27" s="119"/>
      <c r="AS27" s="119"/>
      <c r="AT27" s="119"/>
      <c r="AU27" s="119"/>
      <c r="AV27" s="119"/>
      <c r="AW27" s="119"/>
      <c r="AX27" s="119"/>
      <c r="AY27" s="119"/>
      <c r="AZ27" s="119"/>
      <c r="BA27" s="119"/>
    </row>
    <row r="28" spans="1:53" s="308" customFormat="1" ht="15" customHeight="1" x14ac:dyDescent="0.45">
      <c r="A28" s="316"/>
      <c r="B28" s="107" t="s">
        <v>306</v>
      </c>
      <c r="C28" s="107"/>
      <c r="D28" s="107"/>
      <c r="E28" s="107"/>
      <c r="F28" s="107"/>
      <c r="G28" s="107"/>
      <c r="H28" s="107"/>
      <c r="I28" s="107"/>
      <c r="J28" s="107"/>
      <c r="K28" s="107"/>
      <c r="L28" s="107"/>
      <c r="M28" s="107"/>
      <c r="N28" s="107"/>
      <c r="O28" s="107"/>
      <c r="P28" s="107"/>
      <c r="Q28" s="119"/>
      <c r="R28" s="119"/>
      <c r="S28" s="119"/>
      <c r="T28" s="119"/>
      <c r="U28" s="119"/>
      <c r="V28" s="119"/>
      <c r="W28" s="119"/>
      <c r="X28" s="119"/>
      <c r="Y28" s="119"/>
      <c r="Z28" s="119"/>
      <c r="AA28" s="119"/>
      <c r="AB28" s="119"/>
      <c r="AC28" s="119"/>
      <c r="AD28" s="119"/>
      <c r="AE28" s="119"/>
      <c r="AF28" s="119"/>
      <c r="AG28" s="119"/>
      <c r="AH28" s="119"/>
      <c r="AI28" s="119"/>
      <c r="AJ28" s="119"/>
      <c r="AK28" s="119"/>
      <c r="AL28" s="119"/>
      <c r="AM28" s="119"/>
      <c r="AN28" s="119"/>
      <c r="AO28" s="119"/>
      <c r="AP28" s="119"/>
      <c r="AQ28" s="119"/>
      <c r="AR28" s="119"/>
      <c r="AS28" s="119"/>
      <c r="AT28" s="119"/>
      <c r="AU28" s="119"/>
      <c r="AV28" s="119"/>
      <c r="AW28" s="119"/>
      <c r="AX28" s="119"/>
      <c r="AY28" s="119"/>
      <c r="AZ28" s="119"/>
      <c r="BA28" s="119"/>
    </row>
    <row r="29" spans="1:53" s="308" customFormat="1" ht="15" customHeight="1" x14ac:dyDescent="0.45">
      <c r="A29" s="316"/>
      <c r="B29" s="107" t="s">
        <v>307</v>
      </c>
      <c r="C29" s="107"/>
      <c r="D29" s="107"/>
      <c r="E29" s="107"/>
      <c r="F29" s="107"/>
      <c r="G29" s="107"/>
      <c r="H29" s="107"/>
      <c r="I29" s="107"/>
      <c r="J29" s="107"/>
      <c r="K29" s="107"/>
      <c r="L29" s="107"/>
      <c r="M29" s="107"/>
      <c r="N29" s="107"/>
      <c r="O29" s="107"/>
      <c r="P29" s="107"/>
      <c r="Q29" s="119"/>
      <c r="R29" s="119"/>
      <c r="S29" s="119"/>
      <c r="T29" s="119"/>
      <c r="U29" s="119"/>
      <c r="V29" s="119"/>
      <c r="W29" s="119"/>
      <c r="X29" s="119"/>
      <c r="Y29" s="119"/>
      <c r="Z29" s="119"/>
      <c r="AA29" s="119"/>
      <c r="AB29" s="119"/>
      <c r="AC29" s="119"/>
      <c r="AD29" s="119"/>
      <c r="AE29" s="119"/>
      <c r="AF29" s="119"/>
      <c r="AG29" s="119"/>
      <c r="AH29" s="119"/>
      <c r="AI29" s="119"/>
      <c r="AJ29" s="119"/>
      <c r="AK29" s="119"/>
      <c r="AL29" s="119"/>
      <c r="AM29" s="119"/>
      <c r="AN29" s="119"/>
      <c r="AO29" s="119"/>
      <c r="AP29" s="119"/>
      <c r="AQ29" s="119"/>
      <c r="AR29" s="119"/>
      <c r="AS29" s="119"/>
      <c r="AT29" s="119"/>
      <c r="AU29" s="119"/>
      <c r="AV29" s="119"/>
      <c r="AW29" s="119"/>
      <c r="AX29" s="119"/>
      <c r="AY29" s="119"/>
      <c r="AZ29" s="119"/>
      <c r="BA29" s="119"/>
    </row>
    <row r="30" spans="1:53" s="308" customFormat="1" ht="15" customHeight="1" x14ac:dyDescent="0.45">
      <c r="A30" s="316"/>
      <c r="B30" s="107" t="s">
        <v>308</v>
      </c>
      <c r="C30" s="107"/>
      <c r="D30" s="107"/>
      <c r="E30" s="107"/>
      <c r="F30" s="107"/>
      <c r="G30" s="107"/>
      <c r="H30" s="107"/>
      <c r="I30" s="107"/>
      <c r="J30" s="107"/>
      <c r="K30" s="107"/>
      <c r="L30" s="107"/>
      <c r="M30" s="107"/>
      <c r="N30" s="107"/>
      <c r="O30" s="107"/>
      <c r="P30" s="107"/>
      <c r="Q30" s="119"/>
      <c r="R30" s="119"/>
      <c r="S30" s="119"/>
      <c r="T30" s="119"/>
      <c r="U30" s="119"/>
      <c r="V30" s="119"/>
      <c r="W30" s="119"/>
      <c r="X30" s="119"/>
      <c r="Y30" s="119"/>
      <c r="Z30" s="119"/>
      <c r="AA30" s="119"/>
      <c r="AB30" s="119"/>
      <c r="AC30" s="119"/>
      <c r="AD30" s="119"/>
      <c r="AE30" s="119"/>
      <c r="AF30" s="119"/>
      <c r="AG30" s="119"/>
      <c r="AH30" s="119"/>
      <c r="AI30" s="119"/>
      <c r="AJ30" s="119"/>
      <c r="AK30" s="119"/>
      <c r="AL30" s="119"/>
      <c r="AM30" s="119"/>
      <c r="AN30" s="119"/>
      <c r="AO30" s="119"/>
      <c r="AP30" s="119"/>
      <c r="AQ30" s="119"/>
      <c r="AR30" s="119"/>
      <c r="AS30" s="119"/>
      <c r="AT30" s="119"/>
      <c r="AU30" s="119"/>
      <c r="AV30" s="119"/>
      <c r="AW30" s="119"/>
      <c r="AX30" s="119"/>
      <c r="AY30" s="119"/>
      <c r="AZ30" s="119"/>
      <c r="BA30" s="119"/>
    </row>
    <row r="31" spans="1:53" s="308" customFormat="1" ht="15" customHeight="1" x14ac:dyDescent="0.45">
      <c r="A31" s="316"/>
      <c r="B31" s="107" t="s">
        <v>309</v>
      </c>
      <c r="C31" s="107"/>
      <c r="D31" s="107"/>
      <c r="E31" s="107"/>
      <c r="F31" s="107"/>
      <c r="G31" s="107"/>
      <c r="H31" s="107"/>
      <c r="I31" s="107"/>
      <c r="J31" s="107"/>
      <c r="K31" s="107"/>
      <c r="L31" s="107"/>
      <c r="M31" s="107"/>
      <c r="N31" s="107"/>
      <c r="O31" s="107"/>
      <c r="P31" s="107"/>
      <c r="Q31" s="119"/>
      <c r="R31" s="119"/>
      <c r="S31" s="119"/>
      <c r="T31" s="119"/>
      <c r="U31" s="119"/>
      <c r="V31" s="119"/>
      <c r="W31" s="119"/>
      <c r="X31" s="119"/>
      <c r="Y31" s="119"/>
      <c r="Z31" s="119"/>
      <c r="AA31" s="119"/>
      <c r="AB31" s="119"/>
      <c r="AC31" s="119"/>
      <c r="AD31" s="119"/>
      <c r="AE31" s="119"/>
      <c r="AF31" s="119"/>
      <c r="AG31" s="119"/>
      <c r="AH31" s="119"/>
      <c r="AI31" s="119"/>
      <c r="AJ31" s="119"/>
      <c r="AK31" s="119"/>
      <c r="AL31" s="119"/>
      <c r="AM31" s="119"/>
      <c r="AN31" s="119"/>
      <c r="AO31" s="119"/>
      <c r="AP31" s="119"/>
      <c r="AQ31" s="119"/>
      <c r="AR31" s="119"/>
      <c r="AS31" s="119"/>
      <c r="AT31" s="119"/>
      <c r="AU31" s="119"/>
      <c r="AV31" s="119"/>
      <c r="AW31" s="119"/>
      <c r="AX31" s="119"/>
      <c r="AY31" s="119"/>
      <c r="AZ31" s="119"/>
      <c r="BA31" s="119"/>
    </row>
    <row r="32" spans="1:53" s="308" customFormat="1" ht="15" customHeight="1" x14ac:dyDescent="0.45">
      <c r="A32" s="316"/>
      <c r="B32" s="107" t="s">
        <v>328</v>
      </c>
      <c r="C32" s="107"/>
      <c r="D32" s="107"/>
      <c r="E32" s="107"/>
      <c r="F32" s="107"/>
      <c r="G32" s="107"/>
      <c r="H32" s="107"/>
      <c r="I32" s="107"/>
      <c r="J32" s="107"/>
      <c r="K32" s="107"/>
      <c r="L32" s="107"/>
      <c r="M32" s="107"/>
      <c r="N32" s="107"/>
      <c r="O32" s="107"/>
      <c r="P32" s="107"/>
      <c r="Q32" s="119"/>
      <c r="R32" s="119"/>
      <c r="S32" s="119"/>
      <c r="T32" s="119"/>
      <c r="U32" s="119"/>
      <c r="V32" s="119"/>
      <c r="W32" s="119"/>
      <c r="X32" s="119"/>
      <c r="Y32" s="119"/>
      <c r="Z32" s="119"/>
      <c r="AA32" s="119"/>
      <c r="AB32" s="119"/>
      <c r="AC32" s="119"/>
      <c r="AD32" s="119"/>
      <c r="AE32" s="119"/>
      <c r="AF32" s="119"/>
      <c r="AG32" s="119"/>
      <c r="AH32" s="119"/>
      <c r="AI32" s="119"/>
      <c r="AJ32" s="119"/>
      <c r="AK32" s="119"/>
      <c r="AL32" s="119"/>
      <c r="AM32" s="119"/>
      <c r="AN32" s="119"/>
      <c r="AO32" s="119"/>
      <c r="AP32" s="119"/>
      <c r="AQ32" s="119"/>
      <c r="AR32" s="119"/>
      <c r="AS32" s="119"/>
      <c r="AT32" s="119"/>
      <c r="AU32" s="119"/>
      <c r="AV32" s="119"/>
      <c r="AW32" s="119"/>
      <c r="AX32" s="119"/>
      <c r="AY32" s="119"/>
      <c r="AZ32" s="119"/>
      <c r="BA32" s="119"/>
    </row>
    <row r="33" spans="1:53" s="308" customFormat="1" ht="15" customHeight="1" x14ac:dyDescent="0.45">
      <c r="A33" s="316"/>
      <c r="B33" s="107" t="s">
        <v>310</v>
      </c>
      <c r="C33" s="107"/>
      <c r="D33" s="107"/>
      <c r="E33" s="107"/>
      <c r="F33" s="107"/>
      <c r="G33" s="107"/>
      <c r="H33" s="107"/>
      <c r="I33" s="107"/>
      <c r="J33" s="107"/>
      <c r="K33" s="107"/>
      <c r="L33" s="107"/>
      <c r="M33" s="107"/>
      <c r="N33" s="107"/>
      <c r="O33" s="107"/>
      <c r="P33" s="107"/>
      <c r="Q33" s="119"/>
      <c r="R33" s="119"/>
      <c r="S33" s="119"/>
      <c r="T33" s="119"/>
      <c r="U33" s="119"/>
      <c r="V33" s="119"/>
      <c r="W33" s="119"/>
      <c r="X33" s="119"/>
      <c r="Y33" s="119"/>
      <c r="Z33" s="119"/>
      <c r="AA33" s="119"/>
      <c r="AB33" s="119"/>
      <c r="AC33" s="119"/>
      <c r="AD33" s="119"/>
      <c r="AE33" s="119"/>
      <c r="AF33" s="119"/>
      <c r="AG33" s="119"/>
      <c r="AH33" s="119"/>
      <c r="AI33" s="119"/>
      <c r="AJ33" s="119"/>
      <c r="AK33" s="119"/>
      <c r="AL33" s="119"/>
      <c r="AM33" s="119"/>
      <c r="AN33" s="119"/>
      <c r="AO33" s="119"/>
      <c r="AP33" s="119"/>
      <c r="AQ33" s="119"/>
      <c r="AR33" s="119"/>
      <c r="AS33" s="119"/>
      <c r="AT33" s="119"/>
      <c r="AU33" s="119"/>
      <c r="AV33" s="119"/>
      <c r="AW33" s="119"/>
      <c r="AX33" s="119"/>
      <c r="AY33" s="119"/>
      <c r="AZ33" s="119"/>
      <c r="BA33" s="119"/>
    </row>
    <row r="34" spans="1:53" s="308" customFormat="1" ht="15" customHeight="1" x14ac:dyDescent="0.45">
      <c r="A34" s="316"/>
      <c r="B34" s="107" t="s">
        <v>330</v>
      </c>
      <c r="C34" s="107"/>
      <c r="D34" s="107"/>
      <c r="E34" s="107"/>
      <c r="F34" s="107"/>
      <c r="G34" s="107"/>
      <c r="H34" s="107"/>
      <c r="I34" s="107"/>
      <c r="J34" s="107"/>
      <c r="K34" s="107"/>
      <c r="L34" s="107"/>
      <c r="M34" s="107"/>
      <c r="N34" s="107"/>
      <c r="O34" s="107"/>
      <c r="P34" s="107"/>
      <c r="Q34" s="119"/>
      <c r="R34" s="119"/>
      <c r="S34" s="119"/>
      <c r="T34" s="119"/>
      <c r="U34" s="119"/>
      <c r="V34" s="119"/>
      <c r="W34" s="119"/>
      <c r="X34" s="119"/>
      <c r="Y34" s="119"/>
      <c r="Z34" s="119"/>
      <c r="AA34" s="119"/>
      <c r="AB34" s="119"/>
      <c r="AC34" s="119"/>
      <c r="AD34" s="119"/>
      <c r="AE34" s="119"/>
      <c r="AF34" s="119"/>
      <c r="AG34" s="119"/>
      <c r="AH34" s="119"/>
      <c r="AI34" s="119"/>
      <c r="AJ34" s="119"/>
      <c r="AK34" s="119"/>
      <c r="AL34" s="119"/>
      <c r="AM34" s="119"/>
      <c r="AN34" s="119"/>
      <c r="AO34" s="119"/>
      <c r="AP34" s="119"/>
      <c r="AQ34" s="119"/>
      <c r="AR34" s="119"/>
      <c r="AS34" s="119"/>
      <c r="AT34" s="119"/>
      <c r="AU34" s="119"/>
      <c r="AV34" s="119"/>
      <c r="AW34" s="119"/>
      <c r="AX34" s="119"/>
      <c r="AY34" s="119"/>
      <c r="AZ34" s="119"/>
      <c r="BA34" s="119"/>
    </row>
    <row r="35" spans="1:53" s="308" customFormat="1" ht="15" customHeight="1" x14ac:dyDescent="0.45">
      <c r="A35" s="316"/>
      <c r="B35" s="107" t="s">
        <v>329</v>
      </c>
      <c r="C35" s="107"/>
      <c r="D35" s="107"/>
      <c r="E35" s="107"/>
      <c r="F35" s="107"/>
      <c r="G35" s="107"/>
      <c r="H35" s="107"/>
      <c r="I35" s="107"/>
      <c r="J35" s="107"/>
      <c r="K35" s="107"/>
      <c r="L35" s="107"/>
      <c r="M35" s="107"/>
      <c r="N35" s="107"/>
      <c r="O35" s="107"/>
      <c r="P35" s="107"/>
      <c r="Q35" s="119"/>
      <c r="R35" s="119"/>
      <c r="S35" s="119"/>
      <c r="T35" s="119"/>
      <c r="U35" s="119"/>
      <c r="V35" s="119"/>
      <c r="W35" s="119"/>
      <c r="X35" s="119"/>
      <c r="Y35" s="119"/>
      <c r="Z35" s="119"/>
      <c r="AA35" s="119"/>
      <c r="AB35" s="119"/>
      <c r="AC35" s="119"/>
      <c r="AD35" s="119"/>
      <c r="AE35" s="119"/>
      <c r="AF35" s="119"/>
      <c r="AG35" s="119"/>
      <c r="AH35" s="119"/>
      <c r="AI35" s="119"/>
      <c r="AJ35" s="119"/>
      <c r="AK35" s="119"/>
      <c r="AL35" s="119"/>
      <c r="AM35" s="119"/>
      <c r="AN35" s="119"/>
      <c r="AO35" s="119"/>
      <c r="AP35" s="119"/>
      <c r="AQ35" s="119"/>
      <c r="AR35" s="119"/>
      <c r="AS35" s="119"/>
      <c r="AT35" s="119"/>
      <c r="AU35" s="119"/>
      <c r="AV35" s="119"/>
      <c r="AW35" s="119"/>
      <c r="AX35" s="119"/>
      <c r="AY35" s="119"/>
      <c r="AZ35" s="119"/>
      <c r="BA35" s="119"/>
    </row>
    <row r="36" spans="1:53" s="308" customFormat="1" ht="9" customHeight="1" x14ac:dyDescent="0.45">
      <c r="A36" s="316"/>
      <c r="B36" s="107"/>
      <c r="C36" s="107"/>
      <c r="D36" s="107"/>
      <c r="E36" s="107"/>
      <c r="F36" s="107"/>
      <c r="G36" s="107"/>
      <c r="H36" s="107"/>
      <c r="I36" s="107"/>
      <c r="J36" s="107"/>
      <c r="K36" s="107"/>
      <c r="L36" s="107"/>
      <c r="M36" s="107"/>
      <c r="N36" s="107"/>
      <c r="O36" s="107"/>
      <c r="P36" s="107"/>
      <c r="Q36" s="119"/>
      <c r="R36" s="119"/>
      <c r="S36" s="119"/>
      <c r="T36" s="119"/>
      <c r="U36" s="119"/>
      <c r="V36" s="119"/>
      <c r="W36" s="119"/>
      <c r="X36" s="119"/>
      <c r="Y36" s="119"/>
      <c r="Z36" s="119"/>
      <c r="AA36" s="119"/>
      <c r="AB36" s="119"/>
      <c r="AC36" s="119"/>
      <c r="AD36" s="119"/>
      <c r="AE36" s="119"/>
      <c r="AF36" s="119"/>
      <c r="AG36" s="119"/>
      <c r="AH36" s="119"/>
      <c r="AI36" s="119"/>
      <c r="AJ36" s="119"/>
      <c r="AK36" s="119"/>
      <c r="AL36" s="119"/>
      <c r="AM36" s="119"/>
      <c r="AN36" s="119"/>
      <c r="AO36" s="119"/>
      <c r="AP36" s="119"/>
      <c r="AQ36" s="119"/>
      <c r="AR36" s="119"/>
      <c r="AS36" s="119"/>
      <c r="AT36" s="119"/>
      <c r="AU36" s="119"/>
      <c r="AV36" s="119"/>
      <c r="AW36" s="119"/>
      <c r="AX36" s="119"/>
      <c r="AY36" s="119"/>
      <c r="AZ36" s="119"/>
      <c r="BA36" s="119"/>
    </row>
    <row r="37" spans="1:53" s="308" customFormat="1" ht="15" customHeight="1" x14ac:dyDescent="0.45">
      <c r="A37" s="316"/>
      <c r="B37" s="335"/>
      <c r="C37" s="336" t="s">
        <v>311</v>
      </c>
      <c r="D37" s="336"/>
      <c r="E37" s="336"/>
      <c r="F37" s="336"/>
      <c r="G37" s="336"/>
      <c r="H37" s="336"/>
      <c r="I37" s="336"/>
      <c r="J37" s="336"/>
      <c r="K37" s="336"/>
      <c r="L37" s="336"/>
      <c r="M37" s="337"/>
      <c r="N37" s="107"/>
      <c r="O37" s="107"/>
      <c r="P37" s="107"/>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19"/>
      <c r="AN37" s="119"/>
      <c r="AO37" s="119"/>
      <c r="AP37" s="119"/>
      <c r="AQ37" s="119"/>
      <c r="AR37" s="119"/>
      <c r="AS37" s="119"/>
      <c r="AT37" s="119"/>
      <c r="AU37" s="119"/>
      <c r="AV37" s="119"/>
      <c r="AW37" s="119"/>
      <c r="AX37" s="119"/>
      <c r="AY37" s="119"/>
      <c r="AZ37" s="119"/>
      <c r="BA37" s="119"/>
    </row>
    <row r="38" spans="1:53" s="308" customFormat="1" ht="15" customHeight="1" x14ac:dyDescent="0.45">
      <c r="A38" s="316"/>
      <c r="B38" s="338"/>
      <c r="C38" s="107" t="s">
        <v>312</v>
      </c>
      <c r="D38" s="107"/>
      <c r="E38" s="107"/>
      <c r="F38" s="107"/>
      <c r="G38" s="107"/>
      <c r="H38" s="107"/>
      <c r="I38" s="107"/>
      <c r="J38" s="107"/>
      <c r="K38" s="107"/>
      <c r="L38" s="107"/>
      <c r="M38" s="339"/>
      <c r="N38" s="107"/>
      <c r="O38" s="107"/>
      <c r="P38" s="107"/>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19"/>
      <c r="AN38" s="119"/>
      <c r="AO38" s="119"/>
      <c r="AP38" s="119"/>
      <c r="AQ38" s="119"/>
      <c r="AR38" s="119"/>
      <c r="AS38" s="119"/>
      <c r="AT38" s="119"/>
      <c r="AU38" s="119"/>
      <c r="AV38" s="119"/>
      <c r="AW38" s="119"/>
      <c r="AX38" s="119"/>
      <c r="AY38" s="119"/>
      <c r="AZ38" s="119"/>
      <c r="BA38" s="119"/>
    </row>
    <row r="39" spans="1:53" s="308" customFormat="1" ht="15" customHeight="1" x14ac:dyDescent="0.45">
      <c r="A39" s="316"/>
      <c r="B39" s="340"/>
      <c r="C39" s="341" t="s">
        <v>313</v>
      </c>
      <c r="D39" s="341"/>
      <c r="E39" s="341"/>
      <c r="F39" s="341"/>
      <c r="G39" s="341"/>
      <c r="H39" s="341"/>
      <c r="I39" s="341"/>
      <c r="J39" s="341"/>
      <c r="K39" s="341"/>
      <c r="L39" s="341"/>
      <c r="M39" s="342"/>
      <c r="N39" s="107"/>
      <c r="O39" s="107"/>
      <c r="P39" s="107"/>
      <c r="Q39" s="119"/>
      <c r="R39" s="119"/>
      <c r="S39" s="119"/>
      <c r="T39" s="119"/>
      <c r="U39" s="119"/>
      <c r="V39" s="119"/>
      <c r="W39" s="119"/>
      <c r="X39" s="119"/>
      <c r="Y39" s="119"/>
      <c r="Z39" s="119"/>
      <c r="AA39" s="119"/>
      <c r="AB39" s="119"/>
      <c r="AC39" s="119"/>
      <c r="AD39" s="119"/>
      <c r="AE39" s="119"/>
      <c r="AF39" s="119"/>
      <c r="AG39" s="119"/>
      <c r="AH39" s="119"/>
      <c r="AI39" s="119"/>
      <c r="AJ39" s="119"/>
      <c r="AK39" s="119"/>
      <c r="AL39" s="119"/>
      <c r="AM39" s="119"/>
      <c r="AN39" s="119"/>
      <c r="AO39" s="119"/>
      <c r="AP39" s="119"/>
      <c r="AQ39" s="119"/>
      <c r="AR39" s="119"/>
      <c r="AS39" s="119"/>
      <c r="AT39" s="119"/>
      <c r="AU39" s="119"/>
      <c r="AV39" s="119"/>
      <c r="AW39" s="119"/>
      <c r="AX39" s="119"/>
      <c r="AY39" s="119"/>
      <c r="AZ39" s="119"/>
      <c r="BA39" s="119"/>
    </row>
    <row r="40" spans="1:53" s="308" customFormat="1" ht="9" customHeight="1" x14ac:dyDescent="0.45">
      <c r="A40" s="316"/>
      <c r="B40" s="107"/>
      <c r="C40" s="107"/>
      <c r="D40" s="107"/>
      <c r="E40" s="107"/>
      <c r="F40" s="107"/>
      <c r="G40" s="107"/>
      <c r="H40" s="107"/>
      <c r="I40" s="107"/>
      <c r="J40" s="107"/>
      <c r="K40" s="107"/>
      <c r="L40" s="107"/>
      <c r="M40" s="107"/>
      <c r="N40" s="107"/>
      <c r="O40" s="107"/>
      <c r="P40" s="107"/>
      <c r="Q40" s="119"/>
      <c r="R40" s="119"/>
      <c r="S40" s="119"/>
      <c r="T40" s="119"/>
      <c r="U40" s="119"/>
      <c r="V40" s="119"/>
      <c r="W40" s="119"/>
      <c r="X40" s="119"/>
      <c r="Y40" s="119"/>
      <c r="Z40" s="119"/>
      <c r="AA40" s="119"/>
      <c r="AB40" s="119"/>
      <c r="AC40" s="119"/>
      <c r="AD40" s="119"/>
      <c r="AE40" s="119"/>
      <c r="AF40" s="119"/>
      <c r="AG40" s="119"/>
      <c r="AH40" s="119"/>
      <c r="AI40" s="119"/>
      <c r="AJ40" s="119"/>
      <c r="AK40" s="119"/>
      <c r="AL40" s="119"/>
      <c r="AM40" s="119"/>
      <c r="AN40" s="119"/>
      <c r="AO40" s="119"/>
      <c r="AP40" s="119"/>
      <c r="AQ40" s="119"/>
      <c r="AR40" s="119"/>
      <c r="AS40" s="119"/>
      <c r="AT40" s="119"/>
      <c r="AU40" s="119"/>
      <c r="AV40" s="119"/>
      <c r="AW40" s="119"/>
      <c r="AX40" s="119"/>
      <c r="AY40" s="119"/>
      <c r="AZ40" s="119"/>
      <c r="BA40" s="119"/>
    </row>
    <row r="41" spans="1:53" s="308" customFormat="1" ht="15" customHeight="1" x14ac:dyDescent="0.45">
      <c r="A41" s="316"/>
      <c r="B41" s="107" t="s">
        <v>377</v>
      </c>
      <c r="C41" s="107"/>
      <c r="D41" s="107"/>
      <c r="E41" s="107"/>
      <c r="F41" s="107"/>
      <c r="G41" s="107"/>
      <c r="H41" s="107"/>
      <c r="I41" s="107"/>
      <c r="J41" s="107"/>
      <c r="K41" s="107"/>
      <c r="L41" s="107"/>
      <c r="M41" s="107"/>
      <c r="N41" s="107"/>
      <c r="O41" s="107"/>
      <c r="P41" s="107"/>
      <c r="Q41" s="119"/>
      <c r="R41" s="119"/>
      <c r="S41" s="119"/>
      <c r="T41" s="119"/>
      <c r="U41" s="119"/>
      <c r="V41" s="119"/>
      <c r="W41" s="119"/>
      <c r="X41" s="119"/>
      <c r="Y41" s="119"/>
      <c r="Z41" s="119"/>
      <c r="AA41" s="119"/>
      <c r="AB41" s="119"/>
      <c r="AC41" s="119"/>
      <c r="AD41" s="119"/>
      <c r="AE41" s="119"/>
      <c r="AF41" s="119"/>
      <c r="AG41" s="119"/>
      <c r="AH41" s="119"/>
      <c r="AI41" s="119"/>
      <c r="AJ41" s="119"/>
      <c r="AK41" s="119"/>
      <c r="AL41" s="119"/>
      <c r="AM41" s="119"/>
      <c r="AN41" s="119"/>
      <c r="AO41" s="119"/>
      <c r="AP41" s="119"/>
      <c r="AQ41" s="119"/>
      <c r="AR41" s="119"/>
      <c r="AS41" s="119"/>
      <c r="AT41" s="119"/>
      <c r="AU41" s="119"/>
      <c r="AV41" s="119"/>
      <c r="AW41" s="119"/>
      <c r="AX41" s="119"/>
      <c r="AY41" s="119"/>
      <c r="AZ41" s="119"/>
      <c r="BA41" s="119"/>
    </row>
    <row r="42" spans="1:53" s="308" customFormat="1" ht="15" customHeight="1" x14ac:dyDescent="0.45">
      <c r="A42" s="316"/>
      <c r="B42" s="107" t="s">
        <v>314</v>
      </c>
      <c r="C42" s="107"/>
      <c r="D42" s="107"/>
      <c r="E42" s="107"/>
      <c r="F42" s="107"/>
      <c r="G42" s="107"/>
      <c r="H42" s="107"/>
      <c r="I42" s="107"/>
      <c r="J42" s="107"/>
      <c r="K42" s="107"/>
      <c r="L42" s="107"/>
      <c r="M42" s="107"/>
      <c r="N42" s="107"/>
      <c r="O42" s="107"/>
      <c r="P42" s="107"/>
      <c r="Q42" s="119"/>
      <c r="R42" s="119"/>
      <c r="S42" s="119"/>
      <c r="T42" s="119"/>
      <c r="U42" s="119"/>
      <c r="V42" s="119"/>
      <c r="W42" s="119"/>
      <c r="X42" s="119"/>
      <c r="Y42" s="119"/>
      <c r="Z42" s="119"/>
      <c r="AA42" s="119"/>
      <c r="AB42" s="119"/>
      <c r="AC42" s="119"/>
      <c r="AD42" s="119"/>
      <c r="AE42" s="119"/>
      <c r="AF42" s="119"/>
      <c r="AG42" s="119"/>
      <c r="AH42" s="119"/>
      <c r="AI42" s="119"/>
      <c r="AJ42" s="119"/>
      <c r="AK42" s="119"/>
      <c r="AL42" s="119"/>
      <c r="AM42" s="119"/>
      <c r="AN42" s="119"/>
      <c r="AO42" s="119"/>
      <c r="AP42" s="119"/>
      <c r="AQ42" s="119"/>
      <c r="AR42" s="119"/>
      <c r="AS42" s="119"/>
      <c r="AT42" s="119"/>
      <c r="AU42" s="119"/>
      <c r="AV42" s="119"/>
      <c r="AW42" s="119"/>
      <c r="AX42" s="119"/>
      <c r="AY42" s="119"/>
      <c r="AZ42" s="119"/>
      <c r="BA42" s="119"/>
    </row>
    <row r="43" spans="1:53" s="308" customFormat="1" ht="15" customHeight="1" x14ac:dyDescent="0.45">
      <c r="A43" s="316"/>
      <c r="B43" s="107" t="s">
        <v>315</v>
      </c>
      <c r="C43" s="107"/>
      <c r="D43" s="107"/>
      <c r="E43" s="107"/>
      <c r="F43" s="107"/>
      <c r="G43" s="107"/>
      <c r="H43" s="107"/>
      <c r="I43" s="107"/>
      <c r="J43" s="107"/>
      <c r="K43" s="107"/>
      <c r="L43" s="107"/>
      <c r="M43" s="107"/>
      <c r="N43" s="107"/>
      <c r="O43" s="107"/>
      <c r="P43" s="107"/>
      <c r="Q43" s="119"/>
      <c r="R43" s="119"/>
      <c r="S43" s="119"/>
      <c r="T43" s="119"/>
      <c r="U43" s="119"/>
      <c r="V43" s="119"/>
      <c r="W43" s="119"/>
      <c r="X43" s="119"/>
      <c r="Y43" s="119"/>
      <c r="Z43" s="119"/>
      <c r="AA43" s="119"/>
      <c r="AB43" s="119"/>
      <c r="AC43" s="119"/>
      <c r="AD43" s="119"/>
      <c r="AE43" s="119"/>
      <c r="AF43" s="119"/>
      <c r="AG43" s="119"/>
      <c r="AH43" s="119"/>
      <c r="AI43" s="119"/>
      <c r="AJ43" s="119"/>
      <c r="AK43" s="119"/>
      <c r="AL43" s="119"/>
      <c r="AM43" s="119"/>
      <c r="AN43" s="119"/>
      <c r="AO43" s="119"/>
      <c r="AP43" s="119"/>
      <c r="AQ43" s="119"/>
      <c r="AR43" s="119"/>
      <c r="AS43" s="119"/>
      <c r="AT43" s="119"/>
      <c r="AU43" s="119"/>
      <c r="AV43" s="119"/>
      <c r="AW43" s="119"/>
      <c r="AX43" s="119"/>
      <c r="AY43" s="119"/>
      <c r="AZ43" s="119"/>
      <c r="BA43" s="119"/>
    </row>
    <row r="44" spans="1:53" s="308" customFormat="1" ht="15" customHeight="1" x14ac:dyDescent="0.45">
      <c r="A44" s="316"/>
      <c r="B44" s="107" t="s">
        <v>378</v>
      </c>
      <c r="C44" s="107"/>
      <c r="D44" s="107"/>
      <c r="E44" s="107"/>
      <c r="F44" s="107"/>
      <c r="G44" s="107"/>
      <c r="H44" s="107"/>
      <c r="I44" s="107"/>
      <c r="J44" s="107"/>
      <c r="K44" s="107"/>
      <c r="L44" s="107"/>
      <c r="M44" s="107"/>
      <c r="N44" s="107"/>
      <c r="O44" s="107"/>
      <c r="P44" s="107"/>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119"/>
      <c r="AO44" s="119"/>
      <c r="AP44" s="119"/>
      <c r="AQ44" s="119"/>
      <c r="AR44" s="119"/>
      <c r="AS44" s="119"/>
      <c r="AT44" s="119"/>
      <c r="AU44" s="119"/>
      <c r="AV44" s="119"/>
      <c r="AW44" s="119"/>
      <c r="AX44" s="119"/>
      <c r="AY44" s="119"/>
      <c r="AZ44" s="119"/>
      <c r="BA44" s="119"/>
    </row>
    <row r="45" spans="1:53" s="308" customFormat="1" ht="15" customHeight="1" x14ac:dyDescent="0.45">
      <c r="A45" s="316"/>
      <c r="B45" s="107" t="s">
        <v>316</v>
      </c>
      <c r="C45" s="107"/>
      <c r="D45" s="107"/>
      <c r="E45" s="107"/>
      <c r="F45" s="107"/>
      <c r="G45" s="107"/>
      <c r="H45" s="107"/>
      <c r="I45" s="107"/>
      <c r="J45" s="107"/>
      <c r="K45" s="107"/>
      <c r="L45" s="107"/>
      <c r="M45" s="107"/>
      <c r="N45" s="107"/>
      <c r="O45" s="107"/>
      <c r="P45" s="107"/>
      <c r="Q45" s="119"/>
      <c r="R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19"/>
      <c r="AO45" s="119"/>
      <c r="AP45" s="119"/>
      <c r="AQ45" s="119"/>
      <c r="AR45" s="119"/>
      <c r="AS45" s="119"/>
      <c r="AT45" s="119"/>
      <c r="AU45" s="119"/>
      <c r="AV45" s="119"/>
      <c r="AW45" s="119"/>
      <c r="AX45" s="119"/>
      <c r="AY45" s="119"/>
      <c r="AZ45" s="119"/>
      <c r="BA45" s="119"/>
    </row>
    <row r="46" spans="1:53" s="308" customFormat="1" ht="15" customHeight="1" x14ac:dyDescent="0.45">
      <c r="A46" s="316"/>
      <c r="B46" s="107" t="s">
        <v>317</v>
      </c>
      <c r="C46" s="107"/>
      <c r="D46" s="107"/>
      <c r="E46" s="107"/>
      <c r="F46" s="107"/>
      <c r="G46" s="107"/>
      <c r="H46" s="107"/>
      <c r="I46" s="107"/>
      <c r="J46" s="107"/>
      <c r="K46" s="107"/>
      <c r="L46" s="107"/>
      <c r="M46" s="107"/>
      <c r="N46" s="107"/>
      <c r="O46" s="107"/>
      <c r="P46" s="107"/>
      <c r="Q46" s="119"/>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119"/>
      <c r="AP46" s="119"/>
      <c r="AQ46" s="119"/>
      <c r="AR46" s="119"/>
      <c r="AS46" s="119"/>
      <c r="AT46" s="119"/>
      <c r="AU46" s="119"/>
      <c r="AV46" s="119"/>
      <c r="AW46" s="119"/>
      <c r="AX46" s="119"/>
      <c r="AY46" s="119"/>
      <c r="AZ46" s="119"/>
      <c r="BA46" s="119"/>
    </row>
    <row r="47" spans="1:53" s="308" customFormat="1" ht="15" customHeight="1" x14ac:dyDescent="0.45">
      <c r="A47" s="316"/>
      <c r="B47" s="107" t="s">
        <v>656</v>
      </c>
      <c r="C47" s="107"/>
      <c r="D47" s="107"/>
      <c r="E47" s="107"/>
      <c r="F47" s="107"/>
      <c r="G47" s="107"/>
      <c r="H47" s="107"/>
      <c r="I47" s="107"/>
      <c r="J47" s="107"/>
      <c r="K47" s="107"/>
      <c r="L47" s="107"/>
      <c r="M47" s="107"/>
      <c r="N47" s="107"/>
      <c r="O47" s="107"/>
      <c r="P47" s="107"/>
      <c r="Q47" s="119"/>
      <c r="R47" s="119"/>
      <c r="S47" s="119"/>
      <c r="T47" s="119"/>
      <c r="U47" s="119"/>
      <c r="V47" s="119"/>
      <c r="W47" s="119"/>
      <c r="X47" s="119"/>
      <c r="Y47" s="119"/>
      <c r="Z47" s="119"/>
      <c r="AA47" s="119"/>
      <c r="AB47" s="119"/>
      <c r="AC47" s="119"/>
      <c r="AD47" s="119"/>
      <c r="AE47" s="119"/>
      <c r="AF47" s="119"/>
      <c r="AG47" s="119"/>
      <c r="AH47" s="119"/>
      <c r="AI47" s="119"/>
      <c r="AJ47" s="119"/>
      <c r="AK47" s="119"/>
      <c r="AL47" s="119"/>
      <c r="AM47" s="119"/>
      <c r="AN47" s="119"/>
      <c r="AO47" s="119"/>
      <c r="AP47" s="119"/>
      <c r="AQ47" s="119"/>
      <c r="AR47" s="119"/>
      <c r="AS47" s="119"/>
      <c r="AT47" s="119"/>
      <c r="AU47" s="119"/>
      <c r="AV47" s="119"/>
      <c r="AW47" s="119"/>
      <c r="AX47" s="119"/>
      <c r="AY47" s="119"/>
      <c r="AZ47" s="119"/>
      <c r="BA47" s="119"/>
    </row>
    <row r="48" spans="1:53" s="308" customFormat="1" ht="15" customHeight="1" x14ac:dyDescent="0.45">
      <c r="A48" s="316"/>
      <c r="B48" s="107" t="s">
        <v>318</v>
      </c>
      <c r="C48" s="107"/>
      <c r="D48" s="107"/>
      <c r="E48" s="107"/>
      <c r="F48" s="107"/>
      <c r="G48" s="107"/>
      <c r="H48" s="107"/>
      <c r="I48" s="107"/>
      <c r="J48" s="107"/>
      <c r="K48" s="107"/>
      <c r="L48" s="107"/>
      <c r="M48" s="107"/>
      <c r="N48" s="107"/>
      <c r="O48" s="107"/>
      <c r="P48" s="107"/>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19"/>
      <c r="AP48" s="119"/>
      <c r="AQ48" s="119"/>
      <c r="AR48" s="119"/>
      <c r="AS48" s="119"/>
      <c r="AT48" s="119"/>
      <c r="AU48" s="119"/>
      <c r="AV48" s="119"/>
      <c r="AW48" s="119"/>
      <c r="AX48" s="119"/>
      <c r="AY48" s="119"/>
      <c r="AZ48" s="119"/>
      <c r="BA48" s="119"/>
    </row>
    <row r="49" spans="1:53" s="308" customFormat="1" ht="15" customHeight="1" x14ac:dyDescent="0.45">
      <c r="A49" s="316"/>
      <c r="B49" s="107" t="s">
        <v>319</v>
      </c>
      <c r="C49" s="107"/>
      <c r="D49" s="107"/>
      <c r="E49" s="107"/>
      <c r="F49" s="107"/>
      <c r="G49" s="107"/>
      <c r="H49" s="107"/>
      <c r="I49" s="107"/>
      <c r="J49" s="107"/>
      <c r="K49" s="107"/>
      <c r="L49" s="107"/>
      <c r="M49" s="107"/>
      <c r="N49" s="107"/>
      <c r="O49" s="107"/>
      <c r="P49" s="107"/>
      <c r="Q49" s="119"/>
      <c r="R49" s="119"/>
      <c r="S49" s="119"/>
      <c r="T49" s="119"/>
      <c r="U49" s="119"/>
      <c r="V49" s="119"/>
      <c r="W49" s="119"/>
      <c r="X49" s="119"/>
      <c r="Y49" s="119"/>
      <c r="Z49" s="119"/>
      <c r="AA49" s="119"/>
      <c r="AB49" s="119"/>
      <c r="AC49" s="119"/>
      <c r="AD49" s="119"/>
      <c r="AE49" s="119"/>
      <c r="AF49" s="119"/>
      <c r="AG49" s="119"/>
      <c r="AH49" s="119"/>
      <c r="AI49" s="119"/>
      <c r="AJ49" s="119"/>
      <c r="AK49" s="119"/>
      <c r="AL49" s="119"/>
      <c r="AM49" s="119"/>
      <c r="AN49" s="119"/>
      <c r="AO49" s="119"/>
      <c r="AP49" s="119"/>
      <c r="AQ49" s="119"/>
      <c r="AR49" s="119"/>
      <c r="AS49" s="119"/>
      <c r="AT49" s="119"/>
      <c r="AU49" s="119"/>
      <c r="AV49" s="119"/>
      <c r="AW49" s="119"/>
      <c r="AX49" s="119"/>
      <c r="AY49" s="119"/>
      <c r="AZ49" s="119"/>
      <c r="BA49" s="119"/>
    </row>
    <row r="50" spans="1:53" s="308" customFormat="1" ht="15" customHeight="1" x14ac:dyDescent="0.45">
      <c r="A50" s="316"/>
      <c r="B50" s="107" t="s">
        <v>320</v>
      </c>
      <c r="C50" s="107"/>
      <c r="D50" s="107"/>
      <c r="E50" s="107"/>
      <c r="F50" s="107"/>
      <c r="G50" s="107"/>
      <c r="H50" s="107"/>
      <c r="I50" s="107"/>
      <c r="J50" s="107"/>
      <c r="K50" s="107"/>
      <c r="L50" s="107"/>
      <c r="M50" s="107"/>
      <c r="N50" s="107"/>
      <c r="O50" s="107"/>
      <c r="P50" s="107"/>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c r="AN50" s="119"/>
      <c r="AO50" s="119"/>
      <c r="AP50" s="119"/>
      <c r="AQ50" s="119"/>
      <c r="AR50" s="119"/>
      <c r="AS50" s="119"/>
      <c r="AT50" s="119"/>
      <c r="AU50" s="119"/>
      <c r="AV50" s="119"/>
      <c r="AW50" s="119"/>
      <c r="AX50" s="119"/>
      <c r="AY50" s="119"/>
      <c r="AZ50" s="119"/>
      <c r="BA50" s="119"/>
    </row>
    <row r="51" spans="1:53" s="308" customFormat="1" ht="15" customHeight="1" x14ac:dyDescent="0.45">
      <c r="A51" s="316"/>
      <c r="B51" s="107" t="s">
        <v>321</v>
      </c>
      <c r="C51" s="107"/>
      <c r="D51" s="107"/>
      <c r="E51" s="107"/>
      <c r="F51" s="107"/>
      <c r="G51" s="107"/>
      <c r="H51" s="107"/>
      <c r="I51" s="107"/>
      <c r="J51" s="107"/>
      <c r="K51" s="107"/>
      <c r="L51" s="107"/>
      <c r="M51" s="107"/>
      <c r="N51" s="107"/>
      <c r="O51" s="107"/>
      <c r="P51" s="107"/>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119"/>
      <c r="AO51" s="119"/>
      <c r="AP51" s="119"/>
      <c r="AQ51" s="119"/>
      <c r="AR51" s="119"/>
      <c r="AS51" s="119"/>
      <c r="AT51" s="119"/>
      <c r="AU51" s="119"/>
      <c r="AV51" s="119"/>
      <c r="AW51" s="119"/>
      <c r="AX51" s="119"/>
      <c r="AY51" s="119"/>
      <c r="AZ51" s="119"/>
      <c r="BA51" s="119"/>
    </row>
    <row r="52" spans="1:53" s="308" customFormat="1" ht="15" customHeight="1" x14ac:dyDescent="0.45">
      <c r="A52" s="316"/>
      <c r="B52" s="107" t="s">
        <v>322</v>
      </c>
      <c r="C52" s="107"/>
      <c r="D52" s="107"/>
      <c r="E52" s="107"/>
      <c r="F52" s="107"/>
      <c r="G52" s="107"/>
      <c r="H52" s="107"/>
      <c r="I52" s="107"/>
      <c r="J52" s="107"/>
      <c r="K52" s="107"/>
      <c r="L52" s="107"/>
      <c r="M52" s="107"/>
      <c r="N52" s="107"/>
      <c r="O52" s="107"/>
      <c r="P52" s="107"/>
      <c r="Q52" s="119"/>
      <c r="R52" s="119"/>
      <c r="S52" s="119"/>
      <c r="T52" s="119"/>
      <c r="U52" s="119"/>
      <c r="V52" s="119"/>
      <c r="W52" s="119"/>
      <c r="X52" s="119"/>
      <c r="Y52" s="119"/>
      <c r="Z52" s="119"/>
      <c r="AA52" s="119"/>
      <c r="AB52" s="119"/>
      <c r="AC52" s="119"/>
      <c r="AD52" s="119"/>
      <c r="AE52" s="119"/>
      <c r="AF52" s="119"/>
      <c r="AG52" s="119"/>
      <c r="AH52" s="119"/>
      <c r="AI52" s="119"/>
      <c r="AJ52" s="119"/>
      <c r="AK52" s="119"/>
      <c r="AL52" s="119"/>
      <c r="AM52" s="119"/>
      <c r="AN52" s="119"/>
      <c r="AO52" s="119"/>
      <c r="AP52" s="119"/>
      <c r="AQ52" s="119"/>
      <c r="AR52" s="119"/>
      <c r="AS52" s="119"/>
      <c r="AT52" s="119"/>
      <c r="AU52" s="119"/>
      <c r="AV52" s="119"/>
      <c r="AW52" s="119"/>
      <c r="AX52" s="119"/>
      <c r="AY52" s="119"/>
      <c r="AZ52" s="119"/>
      <c r="BA52" s="119"/>
    </row>
    <row r="53" spans="1:53" s="308" customFormat="1" ht="15" customHeight="1" x14ac:dyDescent="0.45">
      <c r="A53" s="316"/>
      <c r="B53" s="107" t="s">
        <v>591</v>
      </c>
      <c r="C53" s="107"/>
      <c r="D53" s="107"/>
      <c r="E53" s="107"/>
      <c r="F53" s="107"/>
      <c r="G53" s="107"/>
      <c r="H53" s="107"/>
      <c r="I53" s="107"/>
      <c r="J53" s="107"/>
      <c r="K53" s="107"/>
      <c r="L53" s="107"/>
      <c r="M53" s="107"/>
      <c r="N53" s="107"/>
      <c r="O53" s="107"/>
      <c r="P53" s="107"/>
      <c r="Q53" s="119"/>
      <c r="R53" s="119"/>
      <c r="S53" s="119"/>
      <c r="T53" s="119"/>
      <c r="U53" s="119"/>
      <c r="V53" s="119"/>
      <c r="W53" s="119"/>
      <c r="X53" s="119"/>
      <c r="Y53" s="119"/>
      <c r="Z53" s="119"/>
      <c r="AA53" s="119"/>
      <c r="AB53" s="119"/>
      <c r="AC53" s="119"/>
      <c r="AD53" s="119"/>
      <c r="AE53" s="119"/>
      <c r="AF53" s="119"/>
      <c r="AG53" s="119"/>
      <c r="AH53" s="119"/>
      <c r="AI53" s="119"/>
      <c r="AJ53" s="119"/>
      <c r="AK53" s="119"/>
      <c r="AL53" s="119"/>
      <c r="AM53" s="119"/>
      <c r="AN53" s="119"/>
      <c r="AO53" s="119"/>
      <c r="AP53" s="119"/>
      <c r="AQ53" s="119"/>
      <c r="AR53" s="119"/>
      <c r="AS53" s="119"/>
      <c r="AT53" s="119"/>
      <c r="AU53" s="119"/>
      <c r="AV53" s="119"/>
      <c r="AW53" s="119"/>
      <c r="AX53" s="119"/>
      <c r="AY53" s="119"/>
      <c r="AZ53" s="119"/>
      <c r="BA53" s="119"/>
    </row>
    <row r="54" spans="1:53" s="308" customFormat="1" ht="15" customHeight="1" x14ac:dyDescent="0.45">
      <c r="A54" s="316"/>
      <c r="B54" s="107" t="s">
        <v>323</v>
      </c>
      <c r="C54" s="107"/>
      <c r="D54" s="107"/>
      <c r="E54" s="107"/>
      <c r="F54" s="107"/>
      <c r="G54" s="107"/>
      <c r="H54" s="107"/>
      <c r="I54" s="107"/>
      <c r="J54" s="107"/>
      <c r="K54" s="107"/>
      <c r="L54" s="107"/>
      <c r="M54" s="107"/>
      <c r="N54" s="107"/>
      <c r="O54" s="107"/>
      <c r="P54" s="107"/>
      <c r="Q54" s="119"/>
      <c r="R54" s="119"/>
      <c r="S54" s="119"/>
      <c r="T54" s="119"/>
      <c r="U54" s="119"/>
      <c r="V54" s="119"/>
      <c r="W54" s="119"/>
      <c r="X54" s="119"/>
      <c r="Y54" s="119"/>
      <c r="Z54" s="119"/>
      <c r="AA54" s="119"/>
      <c r="AB54" s="119"/>
      <c r="AC54" s="119"/>
      <c r="AD54" s="119"/>
      <c r="AE54" s="119"/>
      <c r="AF54" s="119"/>
      <c r="AG54" s="119"/>
      <c r="AH54" s="119"/>
      <c r="AI54" s="119"/>
      <c r="AJ54" s="119"/>
      <c r="AK54" s="119"/>
      <c r="AL54" s="119"/>
      <c r="AM54" s="119"/>
      <c r="AN54" s="119"/>
      <c r="AO54" s="119"/>
      <c r="AP54" s="119"/>
      <c r="AQ54" s="119"/>
      <c r="AR54" s="119"/>
      <c r="AS54" s="119"/>
      <c r="AT54" s="119"/>
      <c r="AU54" s="119"/>
      <c r="AV54" s="119"/>
      <c r="AW54" s="119"/>
      <c r="AX54" s="119"/>
      <c r="AY54" s="119"/>
      <c r="AZ54" s="119"/>
      <c r="BA54" s="119"/>
    </row>
    <row r="55" spans="1:53" s="308" customFormat="1" ht="15" customHeight="1" x14ac:dyDescent="0.45">
      <c r="A55" s="316"/>
      <c r="B55" s="107" t="s">
        <v>324</v>
      </c>
      <c r="C55" s="107"/>
      <c r="D55" s="107"/>
      <c r="E55" s="107"/>
      <c r="F55" s="107"/>
      <c r="G55" s="107"/>
      <c r="H55" s="107"/>
      <c r="I55" s="107"/>
      <c r="J55" s="107"/>
      <c r="K55" s="107"/>
      <c r="L55" s="107"/>
      <c r="M55" s="107"/>
      <c r="N55" s="107"/>
      <c r="O55" s="107"/>
      <c r="P55" s="107"/>
      <c r="Q55" s="119"/>
      <c r="R55" s="119"/>
      <c r="S55" s="119"/>
      <c r="T55" s="119"/>
      <c r="U55" s="119"/>
      <c r="V55" s="119"/>
      <c r="W55" s="119"/>
      <c r="X55" s="119"/>
      <c r="Y55" s="119"/>
      <c r="Z55" s="119"/>
      <c r="AA55" s="119"/>
      <c r="AB55" s="119"/>
      <c r="AC55" s="119"/>
      <c r="AD55" s="119"/>
      <c r="AE55" s="119"/>
      <c r="AF55" s="119"/>
      <c r="AG55" s="119"/>
      <c r="AH55" s="119"/>
      <c r="AI55" s="119"/>
      <c r="AJ55" s="119"/>
      <c r="AK55" s="119"/>
      <c r="AL55" s="119"/>
      <c r="AM55" s="119"/>
      <c r="AN55" s="119"/>
      <c r="AO55" s="119"/>
      <c r="AP55" s="119"/>
      <c r="AQ55" s="119"/>
      <c r="AR55" s="119"/>
      <c r="AS55" s="119"/>
      <c r="AT55" s="119"/>
      <c r="AU55" s="119"/>
      <c r="AV55" s="119"/>
      <c r="AW55" s="119"/>
      <c r="AX55" s="119"/>
      <c r="AY55" s="119"/>
      <c r="AZ55" s="119"/>
      <c r="BA55" s="119"/>
    </row>
    <row r="56" spans="1:53" s="308" customFormat="1" ht="15" customHeight="1" x14ac:dyDescent="0.45">
      <c r="A56" s="316"/>
      <c r="B56" s="107" t="s">
        <v>325</v>
      </c>
      <c r="C56" s="107"/>
      <c r="D56" s="107"/>
      <c r="E56" s="107"/>
      <c r="F56" s="107"/>
      <c r="G56" s="107"/>
      <c r="H56" s="107"/>
      <c r="I56" s="107"/>
      <c r="J56" s="107"/>
      <c r="K56" s="107"/>
      <c r="L56" s="107"/>
      <c r="M56" s="107"/>
      <c r="N56" s="107"/>
      <c r="O56" s="107"/>
      <c r="P56" s="107"/>
      <c r="Q56" s="119"/>
      <c r="R56" s="119"/>
      <c r="S56" s="119"/>
      <c r="T56" s="119"/>
      <c r="U56" s="119"/>
      <c r="V56" s="119"/>
      <c r="W56" s="119"/>
      <c r="X56" s="119"/>
      <c r="Y56" s="119"/>
      <c r="Z56" s="119"/>
      <c r="AA56" s="119"/>
      <c r="AB56" s="119"/>
      <c r="AC56" s="119"/>
      <c r="AD56" s="119"/>
      <c r="AE56" s="119"/>
      <c r="AF56" s="119"/>
      <c r="AG56" s="119"/>
      <c r="AH56" s="119"/>
      <c r="AI56" s="119"/>
      <c r="AJ56" s="119"/>
      <c r="AK56" s="119"/>
      <c r="AL56" s="119"/>
      <c r="AM56" s="119"/>
      <c r="AN56" s="119"/>
      <c r="AO56" s="119"/>
      <c r="AP56" s="119"/>
      <c r="AQ56" s="119"/>
      <c r="AR56" s="119"/>
      <c r="AS56" s="119"/>
      <c r="AT56" s="119"/>
      <c r="AU56" s="119"/>
      <c r="AV56" s="119"/>
      <c r="AW56" s="119"/>
      <c r="AX56" s="119"/>
      <c r="AY56" s="119"/>
      <c r="AZ56" s="119"/>
      <c r="BA56" s="119"/>
    </row>
    <row r="57" spans="1:53" s="308" customFormat="1" ht="15" customHeight="1" x14ac:dyDescent="0.45">
      <c r="A57" s="316"/>
      <c r="B57" s="5"/>
      <c r="C57" s="5"/>
      <c r="D57" s="5"/>
      <c r="E57" s="5"/>
      <c r="F57" s="5"/>
      <c r="G57" s="5"/>
      <c r="H57" s="5"/>
      <c r="I57" s="5"/>
      <c r="J57" s="5"/>
      <c r="K57" s="5"/>
      <c r="L57" s="5"/>
      <c r="M57" s="5"/>
      <c r="N57" s="5"/>
      <c r="O57" s="5"/>
      <c r="P57" s="5"/>
      <c r="Q57" s="119"/>
      <c r="R57" s="119"/>
      <c r="S57" s="119"/>
      <c r="T57" s="119"/>
      <c r="U57" s="119"/>
      <c r="V57" s="119"/>
      <c r="W57" s="119"/>
      <c r="X57" s="119"/>
      <c r="Y57" s="119"/>
      <c r="Z57" s="119"/>
      <c r="AA57" s="119"/>
      <c r="AB57" s="119"/>
      <c r="AC57" s="119"/>
      <c r="AD57" s="119"/>
      <c r="AE57" s="119"/>
      <c r="AF57" s="119"/>
      <c r="AG57" s="119"/>
      <c r="AH57" s="119"/>
      <c r="AI57" s="119"/>
      <c r="AJ57" s="119"/>
      <c r="AK57" s="119"/>
      <c r="AL57" s="119"/>
      <c r="AM57" s="119"/>
      <c r="AN57" s="119"/>
      <c r="AO57" s="119"/>
      <c r="AP57" s="119"/>
      <c r="AQ57" s="119"/>
      <c r="AR57" s="119"/>
      <c r="AS57" s="119"/>
      <c r="AT57" s="119"/>
      <c r="AU57" s="119"/>
      <c r="AV57" s="119"/>
      <c r="AW57" s="119"/>
      <c r="AX57" s="119"/>
      <c r="AY57" s="119"/>
      <c r="AZ57" s="119"/>
      <c r="BA57" s="119"/>
    </row>
    <row r="58" spans="1:53" s="309" customFormat="1" ht="17.25" customHeight="1" x14ac:dyDescent="0.15">
      <c r="A58" s="425" t="s">
        <v>177</v>
      </c>
      <c r="B58" s="311"/>
      <c r="C58" s="311"/>
      <c r="D58" s="311"/>
      <c r="E58" s="311"/>
      <c r="F58" s="311"/>
      <c r="G58" s="311"/>
      <c r="H58" s="311"/>
      <c r="I58" s="311"/>
      <c r="J58" s="311"/>
      <c r="K58" s="311"/>
      <c r="L58" s="311"/>
      <c r="M58" s="311"/>
      <c r="N58" s="311"/>
      <c r="O58" s="311"/>
      <c r="P58" s="426"/>
      <c r="Q58" s="119"/>
      <c r="R58" s="119"/>
      <c r="S58" s="119"/>
      <c r="T58" s="119"/>
      <c r="U58" s="119"/>
      <c r="V58" s="119"/>
      <c r="W58" s="119"/>
      <c r="X58" s="119"/>
      <c r="Y58" s="119"/>
      <c r="Z58" s="119"/>
      <c r="AA58" s="119"/>
      <c r="AB58" s="119"/>
      <c r="AC58" s="119"/>
      <c r="AD58" s="119"/>
      <c r="AE58" s="119"/>
      <c r="AF58" s="119"/>
      <c r="AG58" s="119"/>
      <c r="AH58" s="119"/>
      <c r="AI58" s="119"/>
      <c r="AJ58" s="119"/>
      <c r="AK58" s="119"/>
      <c r="AL58" s="119"/>
      <c r="AM58" s="119"/>
      <c r="AN58" s="119"/>
      <c r="AO58" s="119"/>
      <c r="AP58" s="119"/>
      <c r="AQ58" s="119"/>
      <c r="AR58" s="119"/>
      <c r="AS58" s="119"/>
      <c r="AT58" s="119"/>
      <c r="AU58" s="119"/>
      <c r="AV58" s="119"/>
      <c r="AW58" s="119"/>
      <c r="AX58" s="119"/>
      <c r="AY58" s="119"/>
      <c r="AZ58" s="119"/>
      <c r="BA58" s="119"/>
    </row>
    <row r="59" spans="1:53" ht="7.5" customHeight="1" x14ac:dyDescent="0.15">
      <c r="A59" s="153"/>
      <c r="B59" s="2"/>
      <c r="C59" s="2"/>
      <c r="D59" s="2"/>
      <c r="E59" s="49"/>
      <c r="F59" s="49"/>
      <c r="G59" s="49"/>
      <c r="H59" s="49"/>
      <c r="I59" s="49"/>
      <c r="J59" s="49"/>
      <c r="K59" s="49"/>
      <c r="L59" s="49"/>
      <c r="M59" s="49"/>
      <c r="N59" s="49"/>
      <c r="O59" s="49"/>
      <c r="P59" s="49"/>
    </row>
    <row r="60" spans="1:53" s="308" customFormat="1" ht="4.5" customHeight="1" x14ac:dyDescent="0.45">
      <c r="A60" s="316"/>
      <c r="B60" s="453"/>
      <c r="C60" s="453"/>
      <c r="D60" s="453"/>
      <c r="E60" s="453"/>
      <c r="F60" s="453"/>
      <c r="G60" s="453"/>
      <c r="H60" s="453"/>
      <c r="I60" s="453"/>
      <c r="J60" s="453"/>
      <c r="K60" s="453"/>
      <c r="L60" s="453"/>
      <c r="M60" s="453"/>
      <c r="N60" s="453"/>
      <c r="O60" s="453"/>
      <c r="P60" s="316"/>
    </row>
    <row r="61" spans="1:53" s="308" customFormat="1" ht="16.5" customHeight="1" x14ac:dyDescent="0.45">
      <c r="A61" s="316"/>
      <c r="B61" s="434" t="s">
        <v>596</v>
      </c>
      <c r="C61" s="434"/>
      <c r="D61" s="434"/>
      <c r="E61" s="434"/>
      <c r="F61" s="434"/>
      <c r="G61" s="434"/>
      <c r="H61" s="434"/>
      <c r="I61" s="434"/>
      <c r="J61" s="434"/>
      <c r="K61" s="434"/>
      <c r="L61" s="434"/>
      <c r="M61" s="434"/>
      <c r="N61" s="434"/>
      <c r="O61" s="434"/>
      <c r="P61" s="316"/>
    </row>
    <row r="62" spans="1:53" s="308" customFormat="1" ht="3.75" customHeight="1" x14ac:dyDescent="0.45">
      <c r="A62" s="316"/>
      <c r="B62" s="434"/>
      <c r="C62" s="434"/>
      <c r="D62" s="434"/>
      <c r="E62" s="434"/>
      <c r="F62" s="434"/>
      <c r="G62" s="434"/>
      <c r="H62" s="434"/>
      <c r="I62" s="434"/>
      <c r="J62" s="434"/>
      <c r="K62" s="434"/>
      <c r="L62" s="434"/>
      <c r="M62" s="434"/>
      <c r="N62" s="434"/>
      <c r="O62" s="434"/>
      <c r="P62" s="316"/>
    </row>
    <row r="63" spans="1:53" s="308" customFormat="1" ht="16.5" customHeight="1" x14ac:dyDescent="0.45">
      <c r="A63" s="316"/>
      <c r="B63" s="434" t="s">
        <v>597</v>
      </c>
      <c r="C63" s="434"/>
      <c r="D63" s="434"/>
      <c r="E63" s="434"/>
      <c r="F63" s="434"/>
      <c r="G63" s="434"/>
      <c r="H63" s="434"/>
      <c r="I63" s="434"/>
      <c r="J63" s="434"/>
      <c r="K63" s="434"/>
      <c r="L63" s="434"/>
      <c r="M63" s="434"/>
      <c r="N63" s="434"/>
      <c r="O63" s="434"/>
      <c r="P63" s="316"/>
    </row>
    <row r="64" spans="1:53" s="308" customFormat="1" ht="16.5" customHeight="1" x14ac:dyDescent="0.45">
      <c r="A64" s="316"/>
      <c r="B64" s="434" t="s">
        <v>598</v>
      </c>
      <c r="C64" s="434"/>
      <c r="D64" s="434"/>
      <c r="E64" s="434"/>
      <c r="F64" s="434"/>
      <c r="G64" s="434"/>
      <c r="H64" s="434"/>
      <c r="I64" s="434"/>
      <c r="J64" s="434"/>
      <c r="K64" s="434"/>
      <c r="L64" s="434"/>
      <c r="M64" s="434"/>
      <c r="N64" s="434"/>
      <c r="O64" s="434"/>
      <c r="P64" s="316"/>
    </row>
    <row r="65" spans="1:16" s="308" customFormat="1" ht="3.75" customHeight="1" x14ac:dyDescent="0.45">
      <c r="A65" s="316"/>
      <c r="B65" s="434"/>
      <c r="C65" s="434"/>
      <c r="D65" s="434"/>
      <c r="E65" s="434"/>
      <c r="F65" s="434"/>
      <c r="G65" s="434"/>
      <c r="H65" s="434"/>
      <c r="I65" s="434"/>
      <c r="J65" s="434"/>
      <c r="K65" s="434"/>
      <c r="L65" s="434"/>
      <c r="M65" s="434"/>
      <c r="N65" s="434"/>
      <c r="O65" s="434"/>
      <c r="P65" s="316"/>
    </row>
    <row r="66" spans="1:16" s="308" customFormat="1" ht="16.5" customHeight="1" x14ac:dyDescent="0.45">
      <c r="A66" s="316"/>
      <c r="B66" s="434" t="s">
        <v>606</v>
      </c>
      <c r="C66" s="434"/>
      <c r="D66" s="434"/>
      <c r="E66" s="438" t="s">
        <v>607</v>
      </c>
      <c r="F66" s="434"/>
      <c r="G66" s="434"/>
      <c r="H66" s="434"/>
      <c r="I66" s="434"/>
      <c r="J66" s="434"/>
      <c r="K66" s="434"/>
      <c r="L66" s="434"/>
      <c r="M66" s="434"/>
      <c r="N66" s="434"/>
      <c r="O66" s="434"/>
      <c r="P66" s="316"/>
    </row>
    <row r="67" spans="1:16" s="308" customFormat="1" ht="3.75" customHeight="1" x14ac:dyDescent="0.45">
      <c r="A67" s="316"/>
      <c r="B67" s="434"/>
      <c r="C67" s="434"/>
      <c r="D67" s="434"/>
      <c r="E67" s="434"/>
      <c r="F67" s="434"/>
      <c r="G67" s="434"/>
      <c r="H67" s="434"/>
      <c r="I67" s="434"/>
      <c r="J67" s="434"/>
      <c r="K67" s="434"/>
      <c r="L67" s="434"/>
      <c r="M67" s="434"/>
      <c r="N67" s="434"/>
      <c r="O67" s="434"/>
      <c r="P67" s="316"/>
    </row>
    <row r="68" spans="1:16" s="308" customFormat="1" ht="16.5" customHeight="1" x14ac:dyDescent="0.45">
      <c r="A68" s="316"/>
      <c r="B68" s="434" t="s">
        <v>624</v>
      </c>
      <c r="C68" s="434"/>
      <c r="D68" s="434"/>
      <c r="E68" s="434"/>
      <c r="F68" s="434"/>
      <c r="G68" s="434"/>
      <c r="H68" s="434"/>
      <c r="I68" s="434"/>
      <c r="J68" s="434"/>
      <c r="K68" s="434"/>
      <c r="L68" s="434"/>
      <c r="M68" s="434"/>
      <c r="N68" s="434"/>
      <c r="O68" s="434"/>
      <c r="P68" s="316"/>
    </row>
    <row r="69" spans="1:16" s="308" customFormat="1" ht="16.5" customHeight="1" x14ac:dyDescent="0.45">
      <c r="A69" s="316"/>
      <c r="B69" s="434" t="s">
        <v>625</v>
      </c>
      <c r="C69" s="434"/>
      <c r="D69" s="434"/>
      <c r="E69" s="434"/>
      <c r="F69" s="434"/>
      <c r="G69" s="434"/>
      <c r="H69" s="434"/>
      <c r="I69" s="434"/>
      <c r="J69" s="434"/>
      <c r="K69" s="434"/>
      <c r="L69" s="434"/>
      <c r="M69" s="434"/>
      <c r="N69" s="434"/>
      <c r="O69" s="434"/>
      <c r="P69" s="316"/>
    </row>
    <row r="70" spans="1:16" s="308" customFormat="1" ht="16.5" customHeight="1" x14ac:dyDescent="0.45">
      <c r="A70" s="316"/>
      <c r="B70" s="434" t="s">
        <v>593</v>
      </c>
      <c r="C70" s="434"/>
      <c r="D70" s="434"/>
      <c r="E70" s="434"/>
      <c r="F70" s="434"/>
      <c r="G70" s="434"/>
      <c r="H70" s="434"/>
      <c r="I70" s="434"/>
      <c r="J70" s="434"/>
      <c r="K70" s="434"/>
      <c r="L70" s="434"/>
      <c r="M70" s="434"/>
      <c r="N70" s="434"/>
      <c r="O70" s="434"/>
      <c r="P70" s="316"/>
    </row>
    <row r="71" spans="1:16" s="308" customFormat="1" ht="3.75" customHeight="1" x14ac:dyDescent="0.45">
      <c r="A71" s="316"/>
      <c r="B71" s="434"/>
      <c r="C71" s="434"/>
      <c r="D71" s="434"/>
      <c r="E71" s="434"/>
      <c r="F71" s="434"/>
      <c r="G71" s="434"/>
      <c r="H71" s="434"/>
      <c r="I71" s="434"/>
      <c r="J71" s="434"/>
      <c r="K71" s="434"/>
      <c r="L71" s="434"/>
      <c r="M71" s="434"/>
      <c r="N71" s="434"/>
      <c r="O71" s="434"/>
      <c r="P71" s="316"/>
    </row>
    <row r="72" spans="1:16" s="308" customFormat="1" ht="16.5" customHeight="1" x14ac:dyDescent="0.45">
      <c r="A72" s="316"/>
      <c r="B72" s="434" t="s">
        <v>626</v>
      </c>
      <c r="C72" s="434"/>
      <c r="D72" s="434"/>
      <c r="E72" s="434"/>
      <c r="F72" s="434"/>
      <c r="G72" s="434"/>
      <c r="H72" s="434"/>
      <c r="I72" s="434"/>
      <c r="J72" s="434"/>
      <c r="K72" s="434"/>
      <c r="L72" s="434"/>
      <c r="M72" s="434"/>
      <c r="N72" s="434"/>
      <c r="O72" s="434"/>
      <c r="P72" s="316"/>
    </row>
    <row r="73" spans="1:16" s="308" customFormat="1" ht="16.5" customHeight="1" x14ac:dyDescent="0.45">
      <c r="A73" s="316"/>
      <c r="B73" s="434" t="s">
        <v>594</v>
      </c>
      <c r="C73" s="434"/>
      <c r="D73" s="434"/>
      <c r="E73" s="434"/>
      <c r="F73" s="434"/>
      <c r="G73" s="434"/>
      <c r="H73" s="434"/>
      <c r="I73" s="434"/>
      <c r="J73" s="434"/>
      <c r="K73" s="434"/>
      <c r="L73" s="434"/>
      <c r="M73" s="434"/>
      <c r="N73" s="434"/>
      <c r="O73" s="434"/>
      <c r="P73" s="316"/>
    </row>
    <row r="74" spans="1:16" s="308" customFormat="1" ht="16.5" customHeight="1" x14ac:dyDescent="0.45">
      <c r="A74" s="316"/>
      <c r="B74" s="434" t="s">
        <v>595</v>
      </c>
      <c r="C74" s="434"/>
      <c r="D74" s="434"/>
      <c r="E74" s="434"/>
      <c r="F74" s="434"/>
      <c r="G74" s="434"/>
      <c r="H74" s="434"/>
      <c r="I74" s="434"/>
      <c r="J74" s="434"/>
      <c r="K74" s="434"/>
      <c r="L74" s="434"/>
      <c r="M74" s="434"/>
      <c r="N74" s="434"/>
      <c r="O74" s="434"/>
      <c r="P74" s="316"/>
    </row>
    <row r="75" spans="1:16" s="308" customFormat="1" ht="3.75" customHeight="1" x14ac:dyDescent="0.45">
      <c r="A75" s="316"/>
      <c r="B75" s="434"/>
      <c r="C75" s="434"/>
      <c r="D75" s="434"/>
      <c r="E75" s="434"/>
      <c r="F75" s="434"/>
      <c r="G75" s="434"/>
      <c r="H75" s="434"/>
      <c r="I75" s="434"/>
      <c r="J75" s="434"/>
      <c r="K75" s="434"/>
      <c r="L75" s="434"/>
      <c r="M75" s="434"/>
      <c r="N75" s="434"/>
      <c r="O75" s="434"/>
      <c r="P75" s="316"/>
    </row>
    <row r="76" spans="1:16" s="308" customFormat="1" ht="16.5" customHeight="1" x14ac:dyDescent="0.45">
      <c r="A76" s="316"/>
      <c r="B76" s="434" t="s">
        <v>608</v>
      </c>
      <c r="C76" s="434"/>
      <c r="D76" s="434"/>
      <c r="E76" s="437"/>
      <c r="F76" s="438" t="s">
        <v>613</v>
      </c>
      <c r="G76" s="434"/>
      <c r="H76" s="434"/>
      <c r="I76" s="434"/>
      <c r="J76" s="434"/>
      <c r="K76" s="434"/>
      <c r="L76" s="434"/>
      <c r="M76" s="434"/>
      <c r="N76" s="434"/>
      <c r="O76" s="434"/>
      <c r="P76" s="316"/>
    </row>
    <row r="77" spans="1:16" s="308" customFormat="1" ht="16.5" customHeight="1" x14ac:dyDescent="0.45">
      <c r="A77" s="316"/>
      <c r="B77" s="434" t="s">
        <v>609</v>
      </c>
      <c r="C77" s="434"/>
      <c r="D77" s="434"/>
      <c r="E77" s="434"/>
      <c r="F77" s="438" t="s">
        <v>610</v>
      </c>
      <c r="G77" s="434"/>
      <c r="H77" s="434"/>
      <c r="I77" s="434"/>
      <c r="J77" s="434"/>
      <c r="K77" s="434"/>
      <c r="L77" s="434"/>
      <c r="M77" s="434"/>
      <c r="N77" s="434"/>
      <c r="O77" s="434"/>
      <c r="P77" s="316"/>
    </row>
    <row r="78" spans="1:16" s="308" customFormat="1" ht="16.5" customHeight="1" x14ac:dyDescent="0.45">
      <c r="A78" s="316"/>
      <c r="B78" s="434" t="s">
        <v>611</v>
      </c>
      <c r="C78" s="434"/>
      <c r="D78" s="434"/>
      <c r="E78" s="434"/>
      <c r="F78" s="438" t="s">
        <v>612</v>
      </c>
      <c r="G78" s="434"/>
      <c r="H78" s="434"/>
      <c r="I78" s="434"/>
      <c r="J78" s="434"/>
      <c r="K78" s="434"/>
      <c r="L78" s="434"/>
      <c r="M78" s="434"/>
      <c r="N78" s="434"/>
      <c r="O78" s="434"/>
      <c r="P78" s="316"/>
    </row>
    <row r="79" spans="1:16" s="308" customFormat="1" ht="3.75" customHeight="1" x14ac:dyDescent="0.45">
      <c r="A79" s="316"/>
      <c r="B79" s="434"/>
      <c r="C79" s="434"/>
      <c r="D79" s="435"/>
      <c r="E79" s="435"/>
      <c r="F79" s="435"/>
      <c r="G79" s="435"/>
      <c r="H79" s="435"/>
      <c r="I79" s="435"/>
      <c r="J79" s="435"/>
      <c r="K79" s="435"/>
      <c r="L79" s="435"/>
      <c r="M79" s="435"/>
      <c r="N79" s="435"/>
      <c r="O79" s="435"/>
      <c r="P79" s="316"/>
    </row>
    <row r="80" spans="1:16" s="308" customFormat="1" ht="16.5" customHeight="1" x14ac:dyDescent="0.45">
      <c r="A80" s="316"/>
      <c r="B80" s="434" t="s">
        <v>599</v>
      </c>
      <c r="C80" s="434"/>
      <c r="D80" s="435"/>
      <c r="E80" s="435"/>
      <c r="F80" s="435"/>
      <c r="G80" s="435"/>
      <c r="H80" s="435"/>
      <c r="I80" s="435"/>
      <c r="J80" s="435"/>
      <c r="K80" s="435"/>
      <c r="L80" s="435"/>
      <c r="M80" s="435"/>
      <c r="N80" s="435"/>
      <c r="O80" s="435"/>
      <c r="P80" s="316"/>
    </row>
    <row r="81" spans="1:16" ht="6" customHeight="1" x14ac:dyDescent="0.15">
      <c r="A81" s="153"/>
      <c r="B81" s="2"/>
      <c r="C81" s="2"/>
      <c r="D81" s="2"/>
      <c r="E81" s="49"/>
      <c r="F81" s="49"/>
      <c r="G81" s="49"/>
      <c r="H81" s="49"/>
      <c r="I81" s="49"/>
      <c r="J81" s="49"/>
      <c r="K81" s="49"/>
      <c r="L81" s="49"/>
      <c r="M81" s="49"/>
      <c r="N81" s="49"/>
      <c r="O81" s="49"/>
      <c r="P81" s="49"/>
    </row>
    <row r="82" spans="1:16" s="309" customFormat="1" ht="17.25" customHeight="1" x14ac:dyDescent="0.15">
      <c r="A82" s="425" t="s">
        <v>26</v>
      </c>
      <c r="B82" s="311"/>
      <c r="C82" s="311"/>
      <c r="D82" s="311"/>
      <c r="E82" s="311"/>
      <c r="F82" s="311"/>
      <c r="G82" s="311"/>
      <c r="H82" s="311"/>
      <c r="I82" s="311"/>
      <c r="J82" s="311"/>
      <c r="K82" s="311"/>
      <c r="L82" s="311"/>
      <c r="M82" s="311"/>
      <c r="N82" s="311"/>
      <c r="O82" s="311"/>
      <c r="P82" s="426"/>
    </row>
    <row r="83" spans="1:16" ht="7.5" customHeight="1" x14ac:dyDescent="0.15">
      <c r="A83" s="153"/>
      <c r="B83" s="2"/>
      <c r="C83" s="2"/>
      <c r="D83" s="2"/>
      <c r="E83" s="49"/>
      <c r="F83" s="49"/>
      <c r="G83" s="49"/>
      <c r="H83" s="49"/>
      <c r="I83" s="49"/>
      <c r="J83" s="49"/>
      <c r="K83" s="49"/>
      <c r="L83" s="49"/>
      <c r="M83" s="49"/>
      <c r="N83" s="49"/>
      <c r="O83" s="49"/>
      <c r="P83" s="49"/>
    </row>
    <row r="84" spans="1:16" s="4" customFormat="1" ht="16.5" customHeight="1" x14ac:dyDescent="0.15">
      <c r="A84" s="153"/>
      <c r="B84" s="450" t="s">
        <v>252</v>
      </c>
      <c r="C84" s="450"/>
      <c r="D84" s="450"/>
      <c r="E84" s="450"/>
      <c r="F84" s="450"/>
      <c r="G84" s="450"/>
      <c r="H84" s="450"/>
      <c r="I84" s="450"/>
      <c r="J84" s="450"/>
      <c r="K84" s="450"/>
      <c r="L84" s="450"/>
      <c r="M84" s="450"/>
      <c r="N84" s="450"/>
      <c r="O84" s="450"/>
      <c r="P84" s="49"/>
    </row>
    <row r="85" spans="1:16" s="4" customFormat="1" ht="16.5" customHeight="1" x14ac:dyDescent="0.15">
      <c r="A85" s="153"/>
      <c r="B85" s="49" t="s">
        <v>260</v>
      </c>
      <c r="C85" s="49"/>
      <c r="D85" s="49"/>
      <c r="E85" s="49"/>
      <c r="F85" s="49"/>
      <c r="G85" s="49"/>
      <c r="H85" s="49"/>
      <c r="I85" s="49"/>
      <c r="J85" s="49"/>
      <c r="K85" s="49"/>
      <c r="L85" s="49"/>
      <c r="M85" s="49"/>
      <c r="N85" s="49"/>
      <c r="O85" s="49"/>
      <c r="P85" s="49"/>
    </row>
    <row r="86" spans="1:16" s="4" customFormat="1" ht="16.5" customHeight="1" x14ac:dyDescent="0.15">
      <c r="A86" s="153"/>
      <c r="B86" s="49"/>
      <c r="C86" s="49" t="s">
        <v>261</v>
      </c>
      <c r="D86" s="49"/>
      <c r="E86" s="84"/>
      <c r="F86" s="84"/>
      <c r="G86" s="84"/>
      <c r="H86" s="84"/>
      <c r="I86" s="84"/>
      <c r="J86" s="84"/>
      <c r="K86" s="84"/>
      <c r="L86" s="84"/>
      <c r="M86" s="84"/>
      <c r="N86" s="84"/>
      <c r="O86" s="84"/>
      <c r="P86" s="49"/>
    </row>
    <row r="87" spans="1:16" s="4" customFormat="1" ht="16.5" customHeight="1" x14ac:dyDescent="0.15">
      <c r="A87" s="153"/>
      <c r="B87" s="49"/>
      <c r="C87" s="107" t="s">
        <v>251</v>
      </c>
      <c r="D87" s="454" t="s">
        <v>590</v>
      </c>
      <c r="E87" s="454"/>
      <c r="F87" s="454"/>
      <c r="G87" s="454"/>
      <c r="H87" s="454"/>
      <c r="I87" s="319"/>
      <c r="J87" s="319"/>
      <c r="K87" s="49"/>
      <c r="L87" s="49"/>
      <c r="M87" s="49"/>
      <c r="N87" s="49"/>
      <c r="O87" s="49"/>
      <c r="P87" s="49"/>
    </row>
    <row r="88" spans="1:16" s="4" customFormat="1" ht="11.25" customHeight="1" x14ac:dyDescent="0.15">
      <c r="A88" s="312"/>
      <c r="B88" s="315"/>
      <c r="C88" s="317"/>
      <c r="D88" s="317"/>
      <c r="E88" s="317"/>
      <c r="F88" s="317"/>
      <c r="G88" s="317"/>
      <c r="H88" s="317"/>
      <c r="I88" s="317"/>
      <c r="J88" s="317"/>
      <c r="K88" s="317"/>
      <c r="L88" s="317"/>
      <c r="M88" s="317"/>
      <c r="N88" s="317"/>
      <c r="O88" s="317"/>
      <c r="P88" s="198"/>
    </row>
    <row r="89" spans="1:16" s="4" customFormat="1" ht="16.5" customHeight="1" x14ac:dyDescent="0.15">
      <c r="A89" s="312"/>
      <c r="B89" s="317" t="s">
        <v>192</v>
      </c>
      <c r="C89" s="317"/>
      <c r="D89" s="317"/>
      <c r="E89" s="317"/>
      <c r="F89" s="317"/>
      <c r="G89" s="317"/>
      <c r="H89" s="317"/>
      <c r="I89" s="317"/>
      <c r="J89" s="317"/>
      <c r="K89" s="317"/>
      <c r="L89" s="317"/>
      <c r="M89" s="317"/>
      <c r="N89" s="317"/>
      <c r="O89" s="317"/>
      <c r="P89" s="198"/>
    </row>
    <row r="90" spans="1:16" s="4" customFormat="1" ht="16.5" customHeight="1" x14ac:dyDescent="0.15">
      <c r="A90" s="312"/>
      <c r="B90" s="49"/>
      <c r="C90" s="452" t="s">
        <v>263</v>
      </c>
      <c r="D90" s="452"/>
      <c r="E90" s="452"/>
      <c r="F90" s="452"/>
      <c r="G90" s="452"/>
      <c r="H90" s="452"/>
      <c r="I90" s="452"/>
      <c r="J90" s="452"/>
      <c r="K90" s="452"/>
      <c r="L90" s="452"/>
      <c r="M90" s="452"/>
      <c r="N90" s="318"/>
      <c r="O90" s="318"/>
      <c r="P90" s="198"/>
    </row>
    <row r="91" spans="1:16" s="4" customFormat="1" ht="16.5" customHeight="1" x14ac:dyDescent="0.15">
      <c r="A91" s="312"/>
      <c r="B91" s="49"/>
      <c r="C91" s="452"/>
      <c r="D91" s="452"/>
      <c r="E91" s="452"/>
      <c r="F91" s="452"/>
      <c r="G91" s="452"/>
      <c r="H91" s="452"/>
      <c r="I91" s="452"/>
      <c r="J91" s="452"/>
      <c r="K91" s="452"/>
      <c r="L91" s="452"/>
      <c r="M91" s="452"/>
      <c r="N91" s="318"/>
      <c r="O91" s="318"/>
      <c r="P91" s="198"/>
    </row>
    <row r="92" spans="1:16" s="4" customFormat="1" ht="14.25" hidden="1" x14ac:dyDescent="0.15">
      <c r="A92" s="49"/>
      <c r="B92" s="84"/>
      <c r="C92" s="84"/>
      <c r="D92" s="84"/>
      <c r="E92" s="84"/>
      <c r="F92" s="84"/>
      <c r="G92" s="84"/>
      <c r="H92" s="84"/>
      <c r="I92" s="84"/>
      <c r="J92" s="84"/>
      <c r="K92" s="84"/>
      <c r="L92" s="84"/>
      <c r="M92" s="84"/>
      <c r="N92" s="84"/>
      <c r="O92" s="84"/>
      <c r="P92" s="49"/>
    </row>
    <row r="93" spans="1:16" s="4" customFormat="1" ht="14.25" hidden="1" x14ac:dyDescent="0.15">
      <c r="A93" s="49"/>
      <c r="B93" s="84"/>
      <c r="C93" s="84"/>
      <c r="D93" s="84"/>
      <c r="E93" s="84"/>
      <c r="F93" s="84"/>
      <c r="G93" s="84"/>
      <c r="H93" s="84"/>
      <c r="I93" s="84"/>
      <c r="J93" s="84"/>
      <c r="K93" s="84"/>
      <c r="L93" s="84"/>
      <c r="M93" s="84"/>
      <c r="N93" s="84"/>
      <c r="O93" s="84"/>
      <c r="P93" s="49"/>
    </row>
    <row r="94" spans="1:16" s="4" customFormat="1" ht="14.25" x14ac:dyDescent="0.15">
      <c r="A94" s="49"/>
      <c r="B94" s="84"/>
      <c r="C94" s="84"/>
      <c r="D94" s="84"/>
      <c r="E94" s="84"/>
      <c r="F94" s="84"/>
      <c r="G94" s="84"/>
      <c r="H94" s="84"/>
      <c r="I94" s="84"/>
      <c r="J94" s="84"/>
      <c r="K94" s="84"/>
      <c r="L94" s="84"/>
      <c r="M94" s="84"/>
      <c r="N94" s="84"/>
      <c r="P94" s="111" t="s">
        <v>661</v>
      </c>
    </row>
    <row r="95" spans="1:16" s="4" customFormat="1" ht="14.25" x14ac:dyDescent="0.15">
      <c r="B95" s="3"/>
      <c r="C95" s="3"/>
      <c r="D95" s="3"/>
      <c r="E95" s="3"/>
      <c r="F95" s="3"/>
      <c r="G95" s="3"/>
      <c r="H95" s="3"/>
      <c r="I95" s="3"/>
      <c r="J95" s="3"/>
      <c r="K95" s="3"/>
      <c r="L95" s="3"/>
      <c r="M95" s="3"/>
      <c r="N95" s="3"/>
      <c r="O95" s="3"/>
    </row>
    <row r="96" spans="1:16" s="4" customFormat="1" ht="14.25" x14ac:dyDescent="0.15">
      <c r="B96" s="3"/>
      <c r="C96" s="3"/>
      <c r="D96" s="3"/>
      <c r="E96" s="3"/>
      <c r="F96" s="3"/>
      <c r="G96" s="3"/>
      <c r="H96" s="3"/>
      <c r="I96" s="3"/>
      <c r="J96" s="3"/>
      <c r="K96" s="3"/>
      <c r="L96" s="3"/>
      <c r="M96" s="3"/>
      <c r="N96" s="3"/>
      <c r="O96" s="3"/>
    </row>
    <row r="97" spans="2:15" s="4" customFormat="1" ht="14.25" x14ac:dyDescent="0.15">
      <c r="B97" s="3"/>
      <c r="C97" s="3"/>
      <c r="D97" s="3"/>
      <c r="E97" s="3"/>
      <c r="F97" s="3"/>
      <c r="G97" s="3"/>
      <c r="H97" s="3"/>
      <c r="I97" s="3"/>
      <c r="J97" s="3"/>
      <c r="K97" s="3"/>
      <c r="L97" s="3"/>
      <c r="M97" s="3"/>
      <c r="N97" s="3"/>
      <c r="O97" s="3"/>
    </row>
    <row r="98" spans="2:15" s="4" customFormat="1" ht="14.25" x14ac:dyDescent="0.15">
      <c r="B98" s="3"/>
      <c r="C98" s="3"/>
      <c r="D98" s="3"/>
      <c r="E98" s="3"/>
      <c r="F98" s="3"/>
      <c r="G98" s="3"/>
      <c r="H98" s="3"/>
      <c r="I98" s="3"/>
      <c r="J98" s="3"/>
      <c r="K98" s="3"/>
      <c r="L98" s="3"/>
      <c r="M98" s="3"/>
      <c r="N98" s="3"/>
      <c r="O98" s="3"/>
    </row>
    <row r="99" spans="2:15" s="4" customFormat="1" ht="14.25" x14ac:dyDescent="0.15">
      <c r="B99" s="3"/>
      <c r="C99" s="3"/>
      <c r="D99" s="3"/>
      <c r="E99" s="3"/>
      <c r="F99" s="3"/>
      <c r="G99" s="3"/>
      <c r="H99" s="3"/>
      <c r="I99" s="3"/>
      <c r="J99" s="3"/>
      <c r="K99" s="3"/>
      <c r="L99" s="3"/>
      <c r="M99" s="3"/>
      <c r="N99" s="3"/>
      <c r="O99" s="3"/>
    </row>
    <row r="100" spans="2:15" s="4" customFormat="1" ht="14.25" x14ac:dyDescent="0.15">
      <c r="B100" s="3"/>
      <c r="C100" s="3"/>
      <c r="D100" s="3"/>
      <c r="E100" s="3"/>
      <c r="F100" s="3"/>
      <c r="G100" s="3"/>
      <c r="H100" s="3"/>
      <c r="I100" s="3"/>
      <c r="J100" s="3"/>
      <c r="K100" s="3"/>
      <c r="L100" s="3"/>
      <c r="M100" s="3"/>
      <c r="N100" s="3"/>
      <c r="O100" s="3"/>
    </row>
    <row r="101" spans="2:15" s="4" customFormat="1" ht="14.25" x14ac:dyDescent="0.15">
      <c r="B101" s="3"/>
      <c r="C101" s="3"/>
      <c r="D101" s="3"/>
      <c r="E101" s="3"/>
      <c r="F101" s="3"/>
      <c r="G101" s="3"/>
      <c r="H101" s="3"/>
      <c r="I101" s="3"/>
      <c r="J101" s="3"/>
      <c r="K101" s="3"/>
      <c r="L101" s="3"/>
      <c r="M101" s="3"/>
      <c r="N101" s="3"/>
      <c r="O101" s="3"/>
    </row>
    <row r="102" spans="2:15" s="4" customFormat="1" ht="14.25" x14ac:dyDescent="0.15">
      <c r="B102" s="3"/>
      <c r="C102" s="3"/>
      <c r="D102" s="3"/>
      <c r="E102" s="3"/>
      <c r="F102" s="3"/>
      <c r="G102" s="3"/>
      <c r="H102" s="3"/>
      <c r="I102" s="3"/>
      <c r="J102" s="3"/>
      <c r="K102" s="3"/>
      <c r="L102" s="3"/>
      <c r="M102" s="3"/>
      <c r="N102" s="3"/>
      <c r="O102" s="3"/>
    </row>
    <row r="103" spans="2:15" s="4" customFormat="1" ht="14.25" x14ac:dyDescent="0.15">
      <c r="B103" s="3"/>
      <c r="C103" s="3"/>
      <c r="D103" s="3"/>
      <c r="E103" s="3"/>
      <c r="F103" s="3"/>
      <c r="G103" s="3"/>
      <c r="H103" s="3"/>
      <c r="I103" s="3"/>
      <c r="J103" s="3"/>
      <c r="K103" s="3"/>
      <c r="L103" s="3"/>
      <c r="M103" s="3"/>
      <c r="N103" s="3"/>
      <c r="O103" s="3"/>
    </row>
    <row r="104" spans="2:15" s="4" customFormat="1" ht="14.25" x14ac:dyDescent="0.15">
      <c r="B104" s="3"/>
      <c r="C104" s="3"/>
      <c r="D104" s="3"/>
      <c r="E104" s="3"/>
      <c r="F104" s="3"/>
      <c r="G104" s="3"/>
      <c r="H104" s="3"/>
      <c r="I104" s="3"/>
      <c r="J104" s="3"/>
      <c r="K104" s="3"/>
      <c r="L104" s="3"/>
      <c r="M104" s="3"/>
      <c r="N104" s="3"/>
      <c r="O104" s="3"/>
    </row>
    <row r="105" spans="2:15" s="4" customFormat="1" ht="14.25" x14ac:dyDescent="0.15">
      <c r="B105" s="3"/>
      <c r="C105" s="3"/>
      <c r="D105" s="3"/>
      <c r="E105" s="3"/>
      <c r="F105" s="3"/>
      <c r="G105" s="3"/>
      <c r="H105" s="3"/>
      <c r="I105" s="3"/>
      <c r="J105" s="3"/>
      <c r="K105" s="3"/>
      <c r="L105" s="3"/>
      <c r="M105" s="3"/>
      <c r="N105" s="3"/>
      <c r="O105" s="3"/>
    </row>
    <row r="106" spans="2:15" s="4" customFormat="1" ht="14.25" x14ac:dyDescent="0.15">
      <c r="B106" s="3"/>
      <c r="C106" s="3"/>
      <c r="D106" s="3"/>
      <c r="E106" s="3"/>
      <c r="F106" s="3"/>
      <c r="G106" s="3"/>
      <c r="H106" s="3"/>
      <c r="I106" s="3"/>
      <c r="J106" s="3"/>
      <c r="K106" s="3"/>
      <c r="L106" s="3"/>
      <c r="M106" s="3"/>
      <c r="N106" s="3"/>
      <c r="O106" s="3"/>
    </row>
    <row r="107" spans="2:15" s="4" customFormat="1" ht="14.25" x14ac:dyDescent="0.15">
      <c r="B107" s="3"/>
      <c r="C107" s="3"/>
      <c r="D107" s="3"/>
      <c r="E107" s="3"/>
      <c r="F107" s="3"/>
      <c r="G107" s="3"/>
      <c r="H107" s="3"/>
      <c r="I107" s="3"/>
      <c r="J107" s="3"/>
      <c r="K107" s="3"/>
      <c r="L107" s="3"/>
      <c r="M107" s="3"/>
      <c r="N107" s="3"/>
      <c r="O107" s="3"/>
    </row>
    <row r="108" spans="2:15" s="4" customFormat="1" ht="14.25" x14ac:dyDescent="0.15">
      <c r="B108" s="3"/>
      <c r="C108" s="3"/>
      <c r="D108" s="3"/>
      <c r="E108" s="3"/>
      <c r="F108" s="3"/>
      <c r="G108" s="3"/>
      <c r="H108" s="3"/>
      <c r="I108" s="3"/>
      <c r="J108" s="3"/>
      <c r="K108" s="3"/>
      <c r="L108" s="3"/>
      <c r="M108" s="3"/>
      <c r="N108" s="3"/>
      <c r="O108" s="3"/>
    </row>
    <row r="109" spans="2:15" s="4" customFormat="1" ht="14.25" x14ac:dyDescent="0.15">
      <c r="B109" s="3"/>
      <c r="C109" s="3"/>
      <c r="D109" s="3"/>
      <c r="E109" s="3"/>
      <c r="F109" s="3"/>
      <c r="G109" s="3"/>
      <c r="H109" s="3"/>
      <c r="I109" s="3"/>
      <c r="J109" s="3"/>
      <c r="K109" s="3"/>
      <c r="L109" s="3"/>
      <c r="M109" s="3"/>
      <c r="N109" s="3"/>
      <c r="O109" s="3"/>
    </row>
    <row r="110" spans="2:15" s="4" customFormat="1" ht="14.25" x14ac:dyDescent="0.15">
      <c r="B110" s="3"/>
      <c r="C110" s="3"/>
      <c r="D110" s="3"/>
      <c r="E110" s="3"/>
      <c r="F110" s="3"/>
      <c r="G110" s="3"/>
      <c r="H110" s="3"/>
      <c r="I110" s="3"/>
      <c r="J110" s="3"/>
      <c r="K110" s="3"/>
      <c r="L110" s="3"/>
      <c r="M110" s="3"/>
      <c r="N110" s="3"/>
      <c r="O110" s="3"/>
    </row>
    <row r="111" spans="2:15" s="4" customFormat="1" ht="14.25" x14ac:dyDescent="0.15">
      <c r="B111" s="3"/>
      <c r="C111" s="3"/>
      <c r="D111" s="3"/>
      <c r="E111" s="3"/>
      <c r="F111" s="3"/>
      <c r="G111" s="3"/>
      <c r="H111" s="3"/>
      <c r="I111" s="3"/>
      <c r="J111" s="3"/>
      <c r="K111" s="3"/>
      <c r="L111" s="3"/>
      <c r="M111" s="3"/>
      <c r="N111" s="3"/>
      <c r="O111" s="3"/>
    </row>
    <row r="112" spans="2:15" s="4" customFormat="1" ht="14.25" x14ac:dyDescent="0.15">
      <c r="B112" s="3"/>
      <c r="C112" s="3"/>
      <c r="D112" s="3"/>
      <c r="E112" s="3"/>
      <c r="F112" s="3"/>
      <c r="G112" s="3"/>
      <c r="H112" s="3"/>
      <c r="I112" s="3"/>
      <c r="J112" s="3"/>
      <c r="K112" s="3"/>
      <c r="L112" s="3"/>
      <c r="M112" s="3"/>
      <c r="N112" s="3"/>
      <c r="O112" s="3"/>
    </row>
    <row r="113" spans="2:15" s="4" customFormat="1" ht="14.25" x14ac:dyDescent="0.15">
      <c r="B113" s="3"/>
      <c r="C113" s="3"/>
      <c r="D113" s="3"/>
      <c r="E113" s="3"/>
      <c r="F113" s="3"/>
      <c r="G113" s="3"/>
      <c r="H113" s="3"/>
      <c r="I113" s="3"/>
      <c r="J113" s="3"/>
      <c r="K113" s="3"/>
      <c r="L113" s="3"/>
      <c r="M113" s="3"/>
      <c r="N113" s="3"/>
      <c r="O113" s="3"/>
    </row>
    <row r="114" spans="2:15" s="4" customFormat="1" ht="14.25" x14ac:dyDescent="0.15"/>
    <row r="115" spans="2:15" s="4" customFormat="1" ht="14.25" x14ac:dyDescent="0.15"/>
    <row r="116" spans="2:15" s="4" customFormat="1" ht="14.25" x14ac:dyDescent="0.15"/>
    <row r="117" spans="2:15" s="4" customFormat="1" ht="14.25" x14ac:dyDescent="0.15"/>
    <row r="118" spans="2:15" s="4" customFormat="1" ht="14.25" x14ac:dyDescent="0.15"/>
    <row r="119" spans="2:15" s="4" customFormat="1" ht="14.25" x14ac:dyDescent="0.15"/>
    <row r="120" spans="2:15" s="4" customFormat="1" ht="14.25" x14ac:dyDescent="0.15"/>
    <row r="121" spans="2:15" s="4" customFormat="1" ht="14.25" x14ac:dyDescent="0.15"/>
    <row r="122" spans="2:15" s="4" customFormat="1" ht="14.25" x14ac:dyDescent="0.15"/>
    <row r="123" spans="2:15" s="4" customFormat="1" ht="14.25" x14ac:dyDescent="0.15"/>
    <row r="124" spans="2:15" s="4" customFormat="1" ht="14.25" x14ac:dyDescent="0.15"/>
    <row r="125" spans="2:15" s="4" customFormat="1" ht="14.25" x14ac:dyDescent="0.15"/>
    <row r="126" spans="2:15" s="4" customFormat="1" ht="14.25" x14ac:dyDescent="0.15"/>
    <row r="127" spans="2:15" s="4" customFormat="1" ht="14.25" x14ac:dyDescent="0.15"/>
    <row r="128" spans="2:15" s="4" customFormat="1" ht="14.25" x14ac:dyDescent="0.15"/>
    <row r="129" s="4" customFormat="1" ht="14.25" x14ac:dyDescent="0.15"/>
    <row r="130" s="4" customFormat="1" ht="14.25" x14ac:dyDescent="0.15"/>
    <row r="131" s="4" customFormat="1" ht="14.25" x14ac:dyDescent="0.15"/>
    <row r="132" s="4" customFormat="1" ht="14.25" x14ac:dyDescent="0.15"/>
    <row r="133" s="4" customFormat="1" ht="14.25" x14ac:dyDescent="0.15"/>
    <row r="134" s="4" customFormat="1" ht="14.25" x14ac:dyDescent="0.15"/>
  </sheetData>
  <sheetProtection selectLockedCells="1"/>
  <mergeCells count="9">
    <mergeCell ref="A1:P1"/>
    <mergeCell ref="B6:O9"/>
    <mergeCell ref="B13:O16"/>
    <mergeCell ref="B2:O2"/>
    <mergeCell ref="C90:M91"/>
    <mergeCell ref="B84:O84"/>
    <mergeCell ref="B60:O60"/>
    <mergeCell ref="D87:H87"/>
    <mergeCell ref="B20:P22"/>
  </mergeCells>
  <phoneticPr fontId="2"/>
  <hyperlinks>
    <hyperlink ref="D87" r:id="rId1" display="cloud_info@nttsmc.com" xr:uid="{00000000-0004-0000-0000-000000000000}"/>
    <hyperlink ref="D87:H87" r:id="rId2" display="mgct@nttsmc.com" xr:uid="{00000000-0004-0000-0000-000001000000}"/>
    <hyperlink ref="E66" r:id="rId3" xr:uid="{00000000-0004-0000-0000-000002000000}"/>
    <hyperlink ref="F77" r:id="rId4" xr:uid="{00000000-0004-0000-0000-000003000000}"/>
    <hyperlink ref="F78" r:id="rId5" xr:uid="{00000000-0004-0000-0000-000004000000}"/>
    <hyperlink ref="F76" r:id="rId6" xr:uid="{00000000-0004-0000-0000-000005000000}"/>
  </hyperlinks>
  <printOptions horizontalCentered="1"/>
  <pageMargins left="0.39370078740157483" right="0.39370078740157483" top="0.59055118110236227" bottom="0.59055118110236227" header="0.39370078740157483" footer="0.19685039370078741"/>
  <pageSetup paperSize="9" scale="62" firstPageNumber="0" fitToHeight="0" orientation="portrait" useFirstPageNumber="1" r:id="rId7"/>
  <headerFooter alignWithMargins="0">
    <oddFooter>&amp;Lmagicconnect_application_202404</oddFooter>
  </headerFooter>
  <drawing r:id="rId8"/>
  <legacyDrawing r:id="rId9"/>
  <mc:AlternateContent xmlns:mc="http://schemas.openxmlformats.org/markup-compatibility/2006">
    <mc:Choice Requires="x14">
      <controls>
        <mc:AlternateContent xmlns:mc="http://schemas.openxmlformats.org/markup-compatibility/2006">
          <mc:Choice Requires="x14">
            <control shapeId="1025" r:id="rId10" name="Group Box 1">
              <controlPr defaultSize="0" autoFill="0" autoPict="0">
                <anchor moveWithCells="1">
                  <from>
                    <xdr:col>1</xdr:col>
                    <xdr:colOff>219075</xdr:colOff>
                    <xdr:row>16</xdr:row>
                    <xdr:rowOff>9525</xdr:rowOff>
                  </from>
                  <to>
                    <xdr:col>8</xdr:col>
                    <xdr:colOff>57150</xdr:colOff>
                    <xdr:row>16</xdr:row>
                    <xdr:rowOff>76200</xdr:rowOff>
                  </to>
                </anchor>
              </controlPr>
            </control>
          </mc:Choice>
        </mc:AlternateContent>
        <mc:AlternateContent xmlns:mc="http://schemas.openxmlformats.org/markup-compatibility/2006">
          <mc:Choice Requires="x14">
            <control shapeId="1026" r:id="rId11" name="Group Box 2">
              <controlPr defaultSize="0" autoFill="0" autoPict="0">
                <anchor moveWithCells="1">
                  <from>
                    <xdr:col>4</xdr:col>
                    <xdr:colOff>219075</xdr:colOff>
                    <xdr:row>16</xdr:row>
                    <xdr:rowOff>9525</xdr:rowOff>
                  </from>
                  <to>
                    <xdr:col>8</xdr:col>
                    <xdr:colOff>57150</xdr:colOff>
                    <xdr:row>17</xdr:row>
                    <xdr:rowOff>9525</xdr:rowOff>
                  </to>
                </anchor>
              </controlPr>
            </control>
          </mc:Choice>
        </mc:AlternateContent>
        <mc:AlternateContent xmlns:mc="http://schemas.openxmlformats.org/markup-compatibility/2006">
          <mc:Choice Requires="x14">
            <control shapeId="1027" r:id="rId12" name="Group Box 3">
              <controlPr defaultSize="0" autoFill="0" autoPict="0">
                <anchor moveWithCells="1">
                  <from>
                    <xdr:col>4</xdr:col>
                    <xdr:colOff>219075</xdr:colOff>
                    <xdr:row>16</xdr:row>
                    <xdr:rowOff>9525</xdr:rowOff>
                  </from>
                  <to>
                    <xdr:col>8</xdr:col>
                    <xdr:colOff>57150</xdr:colOff>
                    <xdr:row>16</xdr:row>
                    <xdr:rowOff>66675</xdr:rowOff>
                  </to>
                </anchor>
              </controlPr>
            </control>
          </mc:Choice>
        </mc:AlternateContent>
        <mc:AlternateContent xmlns:mc="http://schemas.openxmlformats.org/markup-compatibility/2006">
          <mc:Choice Requires="x14">
            <control shapeId="1028" r:id="rId13" name="Group Box 4">
              <controlPr defaultSize="0" autoFill="0" autoPict="0">
                <anchor moveWithCells="1">
                  <from>
                    <xdr:col>0</xdr:col>
                    <xdr:colOff>19050</xdr:colOff>
                    <xdr:row>16</xdr:row>
                    <xdr:rowOff>9525</xdr:rowOff>
                  </from>
                  <to>
                    <xdr:col>2</xdr:col>
                    <xdr:colOff>142875</xdr:colOff>
                    <xdr:row>27</xdr:row>
                    <xdr:rowOff>123825</xdr:rowOff>
                  </to>
                </anchor>
              </controlPr>
            </control>
          </mc:Choice>
        </mc:AlternateContent>
        <mc:AlternateContent xmlns:mc="http://schemas.openxmlformats.org/markup-compatibility/2006">
          <mc:Choice Requires="x14">
            <control shapeId="1029" r:id="rId14" name="Group Box 5">
              <controlPr defaultSize="0" autoFill="0" autoPict="0">
                <anchor moveWithCells="1">
                  <from>
                    <xdr:col>1</xdr:col>
                    <xdr:colOff>219075</xdr:colOff>
                    <xdr:row>16</xdr:row>
                    <xdr:rowOff>9525</xdr:rowOff>
                  </from>
                  <to>
                    <xdr:col>3</xdr:col>
                    <xdr:colOff>190500</xdr:colOff>
                    <xdr:row>17</xdr:row>
                    <xdr:rowOff>133350</xdr:rowOff>
                  </to>
                </anchor>
              </controlPr>
            </control>
          </mc:Choice>
        </mc:AlternateContent>
        <mc:AlternateContent xmlns:mc="http://schemas.openxmlformats.org/markup-compatibility/2006">
          <mc:Choice Requires="x14">
            <control shapeId="1030" r:id="rId15" name="Group Box 6">
              <controlPr defaultSize="0" autoFill="0" autoPict="0">
                <anchor moveWithCells="1">
                  <from>
                    <xdr:col>0</xdr:col>
                    <xdr:colOff>66675</xdr:colOff>
                    <xdr:row>16</xdr:row>
                    <xdr:rowOff>9525</xdr:rowOff>
                  </from>
                  <to>
                    <xdr:col>2</xdr:col>
                    <xdr:colOff>161925</xdr:colOff>
                    <xdr:row>17</xdr:row>
                    <xdr:rowOff>19050</xdr:rowOff>
                  </to>
                </anchor>
              </controlPr>
            </control>
          </mc:Choice>
        </mc:AlternateContent>
        <mc:AlternateContent xmlns:mc="http://schemas.openxmlformats.org/markup-compatibility/2006">
          <mc:Choice Requires="x14">
            <control shapeId="1031" r:id="rId16" name="Group Box 7">
              <controlPr defaultSize="0" autoFill="0" autoPict="0">
                <anchor moveWithCells="1">
                  <from>
                    <xdr:col>0</xdr:col>
                    <xdr:colOff>66675</xdr:colOff>
                    <xdr:row>16</xdr:row>
                    <xdr:rowOff>9525</xdr:rowOff>
                  </from>
                  <to>
                    <xdr:col>2</xdr:col>
                    <xdr:colOff>161925</xdr:colOff>
                    <xdr:row>17</xdr:row>
                    <xdr:rowOff>28575</xdr:rowOff>
                  </to>
                </anchor>
              </controlPr>
            </control>
          </mc:Choice>
        </mc:AlternateContent>
        <mc:AlternateContent xmlns:mc="http://schemas.openxmlformats.org/markup-compatibility/2006">
          <mc:Choice Requires="x14">
            <control shapeId="1032" r:id="rId17" name="Group Box 8">
              <controlPr defaultSize="0" autoFill="0" autoPict="0">
                <anchor moveWithCells="1">
                  <from>
                    <xdr:col>1</xdr:col>
                    <xdr:colOff>219075</xdr:colOff>
                    <xdr:row>16</xdr:row>
                    <xdr:rowOff>9525</xdr:rowOff>
                  </from>
                  <to>
                    <xdr:col>8</xdr:col>
                    <xdr:colOff>57150</xdr:colOff>
                    <xdr:row>17</xdr:row>
                    <xdr:rowOff>0</xdr:rowOff>
                  </to>
                </anchor>
              </controlPr>
            </control>
          </mc:Choice>
        </mc:AlternateContent>
        <mc:AlternateContent xmlns:mc="http://schemas.openxmlformats.org/markup-compatibility/2006">
          <mc:Choice Requires="x14">
            <control shapeId="1033" r:id="rId18" name="Group Box 9">
              <controlPr defaultSize="0" autoFill="0" autoPict="0">
                <anchor moveWithCells="1">
                  <from>
                    <xdr:col>4</xdr:col>
                    <xdr:colOff>219075</xdr:colOff>
                    <xdr:row>16</xdr:row>
                    <xdr:rowOff>9525</xdr:rowOff>
                  </from>
                  <to>
                    <xdr:col>8</xdr:col>
                    <xdr:colOff>57150</xdr:colOff>
                    <xdr:row>17</xdr:row>
                    <xdr:rowOff>0</xdr:rowOff>
                  </to>
                </anchor>
              </controlPr>
            </control>
          </mc:Choice>
        </mc:AlternateContent>
        <mc:AlternateContent xmlns:mc="http://schemas.openxmlformats.org/markup-compatibility/2006">
          <mc:Choice Requires="x14">
            <control shapeId="1034" r:id="rId19" name="Group Box 10">
              <controlPr defaultSize="0" autoFill="0" autoPict="0">
                <anchor moveWithCells="1">
                  <from>
                    <xdr:col>4</xdr:col>
                    <xdr:colOff>219075</xdr:colOff>
                    <xdr:row>16</xdr:row>
                    <xdr:rowOff>9525</xdr:rowOff>
                  </from>
                  <to>
                    <xdr:col>8</xdr:col>
                    <xdr:colOff>57150</xdr:colOff>
                    <xdr:row>16</xdr:row>
                    <xdr:rowOff>85725</xdr:rowOff>
                  </to>
                </anchor>
              </controlPr>
            </control>
          </mc:Choice>
        </mc:AlternateContent>
        <mc:AlternateContent xmlns:mc="http://schemas.openxmlformats.org/markup-compatibility/2006">
          <mc:Choice Requires="x14">
            <control shapeId="1035" r:id="rId20" name="Group Box 11">
              <controlPr defaultSize="0" autoFill="0" autoPict="0">
                <anchor moveWithCells="1">
                  <from>
                    <xdr:col>0</xdr:col>
                    <xdr:colOff>66675</xdr:colOff>
                    <xdr:row>16</xdr:row>
                    <xdr:rowOff>9525</xdr:rowOff>
                  </from>
                  <to>
                    <xdr:col>2</xdr:col>
                    <xdr:colOff>161925</xdr:colOff>
                    <xdr:row>17</xdr:row>
                    <xdr:rowOff>28575</xdr:rowOff>
                  </to>
                </anchor>
              </controlPr>
            </control>
          </mc:Choice>
        </mc:AlternateContent>
        <mc:AlternateContent xmlns:mc="http://schemas.openxmlformats.org/markup-compatibility/2006">
          <mc:Choice Requires="x14">
            <control shapeId="1036" r:id="rId21" name="Group Box 12">
              <controlPr defaultSize="0" autoFill="0" autoPict="0">
                <anchor moveWithCells="1">
                  <from>
                    <xdr:col>0</xdr:col>
                    <xdr:colOff>66675</xdr:colOff>
                    <xdr:row>17</xdr:row>
                    <xdr:rowOff>9525</xdr:rowOff>
                  </from>
                  <to>
                    <xdr:col>2</xdr:col>
                    <xdr:colOff>161925</xdr:colOff>
                    <xdr:row>17</xdr:row>
                    <xdr:rowOff>114300</xdr:rowOff>
                  </to>
                </anchor>
              </controlPr>
            </control>
          </mc:Choice>
        </mc:AlternateContent>
        <mc:AlternateContent xmlns:mc="http://schemas.openxmlformats.org/markup-compatibility/2006">
          <mc:Choice Requires="x14">
            <control shapeId="1037" r:id="rId22" name="Group Box 13">
              <controlPr defaultSize="0" autoFill="0" autoPict="0">
                <anchor moveWithCells="1">
                  <from>
                    <xdr:col>1</xdr:col>
                    <xdr:colOff>219075</xdr:colOff>
                    <xdr:row>17</xdr:row>
                    <xdr:rowOff>9525</xdr:rowOff>
                  </from>
                  <to>
                    <xdr:col>8</xdr:col>
                    <xdr:colOff>57150</xdr:colOff>
                    <xdr:row>17</xdr:row>
                    <xdr:rowOff>95250</xdr:rowOff>
                  </to>
                </anchor>
              </controlPr>
            </control>
          </mc:Choice>
        </mc:AlternateContent>
        <mc:AlternateContent xmlns:mc="http://schemas.openxmlformats.org/markup-compatibility/2006">
          <mc:Choice Requires="x14">
            <control shapeId="1038" r:id="rId23" name="Group Box 14">
              <controlPr defaultSize="0" autoFill="0" autoPict="0">
                <anchor moveWithCells="1">
                  <from>
                    <xdr:col>4</xdr:col>
                    <xdr:colOff>219075</xdr:colOff>
                    <xdr:row>17</xdr:row>
                    <xdr:rowOff>9525</xdr:rowOff>
                  </from>
                  <to>
                    <xdr:col>8</xdr:col>
                    <xdr:colOff>57150</xdr:colOff>
                    <xdr:row>17</xdr:row>
                    <xdr:rowOff>95250</xdr:rowOff>
                  </to>
                </anchor>
              </controlPr>
            </control>
          </mc:Choice>
        </mc:AlternateContent>
        <mc:AlternateContent xmlns:mc="http://schemas.openxmlformats.org/markup-compatibility/2006">
          <mc:Choice Requires="x14">
            <control shapeId="1039" r:id="rId24" name="Group Box 15">
              <controlPr defaultSize="0" autoFill="0" autoPict="0">
                <anchor moveWithCells="1">
                  <from>
                    <xdr:col>4</xdr:col>
                    <xdr:colOff>219075</xdr:colOff>
                    <xdr:row>17</xdr:row>
                    <xdr:rowOff>9525</xdr:rowOff>
                  </from>
                  <to>
                    <xdr:col>8</xdr:col>
                    <xdr:colOff>57150</xdr:colOff>
                    <xdr:row>17</xdr:row>
                    <xdr:rowOff>85725</xdr:rowOff>
                  </to>
                </anchor>
              </controlPr>
            </control>
          </mc:Choice>
        </mc:AlternateContent>
        <mc:AlternateContent xmlns:mc="http://schemas.openxmlformats.org/markup-compatibility/2006">
          <mc:Choice Requires="x14">
            <control shapeId="1040" r:id="rId25" name="Group Box 16">
              <controlPr defaultSize="0" autoFill="0" autoPict="0">
                <anchor moveWithCells="1">
                  <from>
                    <xdr:col>0</xdr:col>
                    <xdr:colOff>66675</xdr:colOff>
                    <xdr:row>17</xdr:row>
                    <xdr:rowOff>9525</xdr:rowOff>
                  </from>
                  <to>
                    <xdr:col>2</xdr:col>
                    <xdr:colOff>161925</xdr:colOff>
                    <xdr:row>17</xdr:row>
                    <xdr:rowOff>114300</xdr:rowOff>
                  </to>
                </anchor>
              </controlPr>
            </control>
          </mc:Choice>
        </mc:AlternateContent>
        <mc:AlternateContent xmlns:mc="http://schemas.openxmlformats.org/markup-compatibility/2006">
          <mc:Choice Requires="x14">
            <control shapeId="1041" r:id="rId26" name="Group Box 17">
              <controlPr defaultSize="0" autoFill="0" autoPict="0">
                <anchor moveWithCells="1">
                  <from>
                    <xdr:col>1</xdr:col>
                    <xdr:colOff>219075</xdr:colOff>
                    <xdr:row>16</xdr:row>
                    <xdr:rowOff>9525</xdr:rowOff>
                  </from>
                  <to>
                    <xdr:col>8</xdr:col>
                    <xdr:colOff>57150</xdr:colOff>
                    <xdr:row>16</xdr:row>
                    <xdr:rowOff>76200</xdr:rowOff>
                  </to>
                </anchor>
              </controlPr>
            </control>
          </mc:Choice>
        </mc:AlternateContent>
        <mc:AlternateContent xmlns:mc="http://schemas.openxmlformats.org/markup-compatibility/2006">
          <mc:Choice Requires="x14">
            <control shapeId="1042" r:id="rId27" name="Group Box 18">
              <controlPr defaultSize="0" autoFill="0" autoPict="0">
                <anchor moveWithCells="1">
                  <from>
                    <xdr:col>4</xdr:col>
                    <xdr:colOff>219075</xdr:colOff>
                    <xdr:row>16</xdr:row>
                    <xdr:rowOff>9525</xdr:rowOff>
                  </from>
                  <to>
                    <xdr:col>8</xdr:col>
                    <xdr:colOff>57150</xdr:colOff>
                    <xdr:row>17</xdr:row>
                    <xdr:rowOff>9525</xdr:rowOff>
                  </to>
                </anchor>
              </controlPr>
            </control>
          </mc:Choice>
        </mc:AlternateContent>
        <mc:AlternateContent xmlns:mc="http://schemas.openxmlformats.org/markup-compatibility/2006">
          <mc:Choice Requires="x14">
            <control shapeId="1043" r:id="rId28" name="Group Box 19">
              <controlPr defaultSize="0" autoFill="0" autoPict="0">
                <anchor moveWithCells="1">
                  <from>
                    <xdr:col>4</xdr:col>
                    <xdr:colOff>219075</xdr:colOff>
                    <xdr:row>16</xdr:row>
                    <xdr:rowOff>9525</xdr:rowOff>
                  </from>
                  <to>
                    <xdr:col>8</xdr:col>
                    <xdr:colOff>57150</xdr:colOff>
                    <xdr:row>16</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sheetPr>
  <dimension ref="A1:P124"/>
  <sheetViews>
    <sheetView showGridLines="0" view="pageLayout" topLeftCell="A24" zoomScaleNormal="100" zoomScaleSheetLayoutView="100" workbookViewId="0">
      <selection activeCell="R5" sqref="R5"/>
    </sheetView>
  </sheetViews>
  <sheetFormatPr defaultColWidth="6.25" defaultRowHeight="18.75" x14ac:dyDescent="0.15"/>
  <cols>
    <col min="1" max="1" width="3.75" style="1" customWidth="1"/>
    <col min="2" max="15" width="7.5" style="1" customWidth="1"/>
    <col min="16" max="16" width="3.75" style="1" customWidth="1"/>
    <col min="17" max="16384" width="6.25" style="1"/>
  </cols>
  <sheetData>
    <row r="1" spans="1:16" x14ac:dyDescent="0.15">
      <c r="O1" s="1" t="s">
        <v>485</v>
      </c>
    </row>
    <row r="2" spans="1:16" ht="17.25" customHeight="1" x14ac:dyDescent="0.15">
      <c r="A2" s="455" t="s">
        <v>486</v>
      </c>
      <c r="B2" s="456"/>
      <c r="C2" s="456"/>
      <c r="D2" s="456"/>
      <c r="E2" s="456"/>
      <c r="F2" s="456"/>
      <c r="G2" s="456"/>
      <c r="H2" s="456"/>
      <c r="I2" s="456"/>
      <c r="J2" s="456"/>
      <c r="K2" s="456"/>
      <c r="L2" s="456"/>
      <c r="M2" s="456"/>
      <c r="N2" s="456"/>
      <c r="O2" s="456"/>
      <c r="P2" s="457"/>
    </row>
    <row r="3" spans="1:16" s="49" customFormat="1" ht="13.5" customHeight="1" x14ac:dyDescent="0.15">
      <c r="B3" s="450" t="s">
        <v>2</v>
      </c>
      <c r="C3" s="450"/>
      <c r="D3" s="450"/>
      <c r="E3" s="450"/>
      <c r="F3" s="450"/>
      <c r="G3" s="450"/>
      <c r="H3" s="450"/>
      <c r="I3" s="450"/>
      <c r="J3" s="450"/>
      <c r="K3" s="450"/>
      <c r="L3" s="450"/>
      <c r="M3" s="450"/>
      <c r="N3" s="450"/>
      <c r="O3" s="450"/>
    </row>
    <row r="4" spans="1:16" s="49" customFormat="1" ht="13.5" customHeight="1" x14ac:dyDescent="0.15">
      <c r="B4" s="458" t="s">
        <v>3</v>
      </c>
      <c r="C4" s="458"/>
      <c r="D4" s="458"/>
      <c r="E4" s="458"/>
      <c r="F4" s="458"/>
      <c r="G4" s="458"/>
      <c r="H4" s="458"/>
      <c r="I4" s="458"/>
      <c r="J4" s="458"/>
      <c r="K4" s="458"/>
      <c r="L4" s="458"/>
      <c r="M4" s="458"/>
      <c r="N4" s="458"/>
      <c r="O4" s="458"/>
    </row>
    <row r="5" spans="1:16" s="49" customFormat="1" ht="13.5" customHeight="1" x14ac:dyDescent="0.15">
      <c r="B5" s="450" t="s">
        <v>487</v>
      </c>
      <c r="C5" s="450"/>
      <c r="D5" s="450"/>
      <c r="E5" s="450"/>
      <c r="F5" s="450"/>
      <c r="G5" s="450"/>
      <c r="H5" s="450"/>
      <c r="I5" s="450"/>
      <c r="J5" s="450"/>
      <c r="K5" s="450"/>
      <c r="L5" s="450"/>
      <c r="M5" s="450"/>
      <c r="N5" s="450"/>
      <c r="O5" s="450"/>
    </row>
    <row r="6" spans="1:16" s="49" customFormat="1" ht="13.5" customHeight="1" x14ac:dyDescent="0.15">
      <c r="B6" s="450" t="s">
        <v>488</v>
      </c>
      <c r="C6" s="450"/>
      <c r="D6" s="450"/>
      <c r="E6" s="450"/>
      <c r="F6" s="450"/>
      <c r="G6" s="450"/>
      <c r="H6" s="450"/>
      <c r="I6" s="450"/>
      <c r="J6" s="450"/>
      <c r="K6" s="450"/>
      <c r="L6" s="450"/>
      <c r="M6" s="450"/>
      <c r="N6" s="450"/>
      <c r="O6" s="450"/>
    </row>
    <row r="7" spans="1:16" s="49" customFormat="1" ht="13.5" customHeight="1" x14ac:dyDescent="0.15">
      <c r="B7" s="450" t="s">
        <v>489</v>
      </c>
      <c r="C7" s="450"/>
      <c r="D7" s="450"/>
      <c r="E7" s="450"/>
      <c r="F7" s="450"/>
      <c r="G7" s="450"/>
      <c r="H7" s="450"/>
      <c r="I7" s="450"/>
      <c r="J7" s="450"/>
      <c r="K7" s="450"/>
      <c r="L7" s="450"/>
      <c r="M7" s="450"/>
      <c r="N7" s="450"/>
      <c r="O7" s="450"/>
    </row>
    <row r="8" spans="1:16" s="49" customFormat="1" ht="13.5" customHeight="1" x14ac:dyDescent="0.15">
      <c r="B8" s="450" t="s">
        <v>490</v>
      </c>
      <c r="C8" s="450"/>
      <c r="D8" s="450"/>
      <c r="E8" s="450"/>
      <c r="F8" s="450"/>
      <c r="G8" s="450"/>
      <c r="H8" s="450"/>
      <c r="I8" s="450"/>
      <c r="J8" s="450"/>
      <c r="K8" s="450"/>
      <c r="L8" s="450"/>
      <c r="M8" s="450"/>
      <c r="N8" s="450"/>
      <c r="O8" s="450"/>
    </row>
    <row r="9" spans="1:16" s="49" customFormat="1" ht="13.5" customHeight="1" x14ac:dyDescent="0.15">
      <c r="B9" s="450" t="s">
        <v>491</v>
      </c>
      <c r="C9" s="450"/>
      <c r="D9" s="450"/>
      <c r="E9" s="450"/>
      <c r="F9" s="450"/>
      <c r="G9" s="450"/>
      <c r="H9" s="450"/>
      <c r="I9" s="450"/>
      <c r="J9" s="450"/>
      <c r="K9" s="450"/>
      <c r="L9" s="450"/>
      <c r="M9" s="450"/>
      <c r="N9" s="450"/>
      <c r="O9" s="450"/>
    </row>
    <row r="10" spans="1:16" s="49" customFormat="1" ht="13.5" customHeight="1" x14ac:dyDescent="0.15">
      <c r="B10" s="450" t="s">
        <v>492</v>
      </c>
      <c r="C10" s="450"/>
      <c r="D10" s="450"/>
      <c r="E10" s="450"/>
      <c r="F10" s="450"/>
      <c r="G10" s="450"/>
      <c r="H10" s="450"/>
      <c r="I10" s="450"/>
      <c r="J10" s="450"/>
      <c r="K10" s="450"/>
      <c r="L10" s="450"/>
      <c r="M10" s="450"/>
      <c r="N10" s="450"/>
      <c r="O10" s="450"/>
    </row>
    <row r="11" spans="1:16" s="49" customFormat="1" ht="13.5" customHeight="1" x14ac:dyDescent="0.15">
      <c r="B11" s="450" t="s">
        <v>493</v>
      </c>
      <c r="C11" s="450"/>
      <c r="D11" s="450"/>
      <c r="E11" s="450"/>
      <c r="F11" s="450"/>
      <c r="G11" s="450"/>
      <c r="H11" s="450"/>
      <c r="I11" s="450"/>
      <c r="J11" s="450"/>
      <c r="K11" s="450"/>
      <c r="L11" s="450"/>
      <c r="M11" s="450"/>
      <c r="N11" s="450"/>
      <c r="O11" s="450"/>
    </row>
    <row r="12" spans="1:16" s="49" customFormat="1" ht="13.5" customHeight="1" x14ac:dyDescent="0.15">
      <c r="B12" s="450" t="s">
        <v>494</v>
      </c>
      <c r="C12" s="450"/>
      <c r="D12" s="450"/>
      <c r="E12" s="450"/>
      <c r="F12" s="450"/>
      <c r="G12" s="450"/>
      <c r="H12" s="450"/>
      <c r="I12" s="450"/>
      <c r="J12" s="450"/>
      <c r="K12" s="450"/>
      <c r="L12" s="450"/>
      <c r="M12" s="450"/>
      <c r="N12" s="450"/>
      <c r="O12" s="450"/>
    </row>
    <row r="13" spans="1:16" s="49" customFormat="1" ht="13.5" customHeight="1" x14ac:dyDescent="0.15">
      <c r="B13" s="450" t="s">
        <v>495</v>
      </c>
      <c r="C13" s="450"/>
      <c r="D13" s="450"/>
      <c r="E13" s="450"/>
      <c r="F13" s="450"/>
      <c r="G13" s="450"/>
      <c r="H13" s="450"/>
      <c r="I13" s="450"/>
      <c r="J13" s="450"/>
      <c r="K13" s="450"/>
      <c r="L13" s="450"/>
      <c r="M13" s="450"/>
      <c r="N13" s="450"/>
      <c r="O13" s="450"/>
    </row>
    <row r="14" spans="1:16" s="49" customFormat="1" ht="13.5" customHeight="1" x14ac:dyDescent="0.15">
      <c r="B14" s="450" t="s">
        <v>496</v>
      </c>
      <c r="C14" s="450"/>
      <c r="D14" s="450"/>
      <c r="E14" s="450"/>
      <c r="F14" s="450"/>
      <c r="G14" s="450"/>
      <c r="H14" s="450"/>
      <c r="I14" s="450"/>
      <c r="J14" s="450"/>
      <c r="K14" s="450"/>
      <c r="L14" s="450"/>
      <c r="M14" s="450"/>
      <c r="N14" s="450"/>
      <c r="O14" s="450"/>
    </row>
    <row r="15" spans="1:16" s="49" customFormat="1" ht="13.5" customHeight="1" x14ac:dyDescent="0.15">
      <c r="B15" s="450" t="s">
        <v>497</v>
      </c>
      <c r="C15" s="450"/>
      <c r="D15" s="450"/>
      <c r="E15" s="450"/>
      <c r="F15" s="450"/>
      <c r="G15" s="450"/>
      <c r="H15" s="450"/>
      <c r="I15" s="450"/>
      <c r="J15" s="450"/>
      <c r="K15" s="450"/>
      <c r="L15" s="450"/>
      <c r="M15" s="450"/>
      <c r="N15" s="450"/>
      <c r="O15" s="450"/>
    </row>
    <row r="16" spans="1:16" s="49" customFormat="1" ht="13.5" customHeight="1" x14ac:dyDescent="0.15">
      <c r="B16" s="450" t="s">
        <v>498</v>
      </c>
      <c r="C16" s="450"/>
      <c r="D16" s="450"/>
      <c r="E16" s="450"/>
      <c r="F16" s="450"/>
      <c r="G16" s="450"/>
      <c r="H16" s="450"/>
      <c r="I16" s="450"/>
      <c r="J16" s="450"/>
      <c r="K16" s="450"/>
      <c r="L16" s="450"/>
      <c r="M16" s="450"/>
      <c r="N16" s="450"/>
      <c r="O16" s="450"/>
    </row>
    <row r="17" spans="2:15" s="49" customFormat="1" ht="13.5" customHeight="1" x14ac:dyDescent="0.15">
      <c r="B17" s="450" t="s">
        <v>499</v>
      </c>
      <c r="C17" s="450"/>
      <c r="D17" s="450"/>
      <c r="E17" s="450"/>
      <c r="F17" s="450"/>
      <c r="G17" s="450"/>
      <c r="H17" s="450"/>
      <c r="I17" s="450"/>
      <c r="J17" s="450"/>
      <c r="K17" s="450"/>
      <c r="L17" s="450"/>
      <c r="M17" s="450"/>
      <c r="N17" s="450"/>
      <c r="O17" s="450"/>
    </row>
    <row r="18" spans="2:15" s="49" customFormat="1" ht="13.5" customHeight="1" x14ac:dyDescent="0.15">
      <c r="B18" s="450" t="s">
        <v>500</v>
      </c>
      <c r="C18" s="450"/>
      <c r="D18" s="450"/>
      <c r="E18" s="450"/>
      <c r="F18" s="450"/>
      <c r="G18" s="450"/>
      <c r="H18" s="450"/>
      <c r="I18" s="450"/>
      <c r="J18" s="450"/>
      <c r="K18" s="450"/>
      <c r="L18" s="450"/>
      <c r="M18" s="450"/>
      <c r="N18" s="450"/>
      <c r="O18" s="450"/>
    </row>
    <row r="19" spans="2:15" s="49" customFormat="1" ht="13.5" customHeight="1" x14ac:dyDescent="0.15">
      <c r="B19" s="450" t="s">
        <v>501</v>
      </c>
      <c r="C19" s="450"/>
      <c r="D19" s="450"/>
      <c r="E19" s="450"/>
      <c r="F19" s="450"/>
      <c r="G19" s="450"/>
      <c r="H19" s="450"/>
      <c r="I19" s="450"/>
      <c r="J19" s="450"/>
      <c r="K19" s="450"/>
      <c r="L19" s="450"/>
      <c r="M19" s="450"/>
      <c r="N19" s="450"/>
      <c r="O19" s="450"/>
    </row>
    <row r="20" spans="2:15" s="49" customFormat="1" ht="13.5" customHeight="1" x14ac:dyDescent="0.15">
      <c r="B20" s="450" t="s">
        <v>502</v>
      </c>
      <c r="C20" s="450"/>
      <c r="D20" s="450"/>
      <c r="E20" s="450"/>
      <c r="F20" s="450"/>
      <c r="G20" s="450"/>
      <c r="H20" s="450"/>
      <c r="I20" s="450"/>
      <c r="J20" s="450"/>
      <c r="K20" s="450"/>
      <c r="L20" s="450"/>
      <c r="M20" s="450"/>
      <c r="N20" s="450"/>
      <c r="O20" s="450"/>
    </row>
    <row r="21" spans="2:15" s="49" customFormat="1" ht="13.5" customHeight="1" x14ac:dyDescent="0.15">
      <c r="B21" s="450" t="s">
        <v>503</v>
      </c>
      <c r="C21" s="450"/>
      <c r="D21" s="450"/>
      <c r="E21" s="450"/>
      <c r="F21" s="450"/>
      <c r="G21" s="450"/>
      <c r="H21" s="450"/>
      <c r="I21" s="450"/>
      <c r="J21" s="450"/>
      <c r="K21" s="450"/>
      <c r="L21" s="450"/>
      <c r="M21" s="450"/>
      <c r="N21" s="450"/>
      <c r="O21" s="450"/>
    </row>
    <row r="22" spans="2:15" s="49" customFormat="1" ht="13.5" customHeight="1" x14ac:dyDescent="0.15">
      <c r="B22" s="450" t="s">
        <v>504</v>
      </c>
      <c r="C22" s="450"/>
      <c r="D22" s="450"/>
      <c r="E22" s="450"/>
      <c r="F22" s="450"/>
      <c r="G22" s="450"/>
      <c r="H22" s="450"/>
      <c r="I22" s="450"/>
      <c r="J22" s="450"/>
      <c r="K22" s="450"/>
      <c r="L22" s="450"/>
      <c r="M22" s="450"/>
      <c r="N22" s="450"/>
      <c r="O22" s="450"/>
    </row>
    <row r="23" spans="2:15" s="49" customFormat="1" ht="13.5" customHeight="1" x14ac:dyDescent="0.15">
      <c r="B23" s="450" t="s">
        <v>505</v>
      </c>
      <c r="C23" s="450"/>
      <c r="D23" s="450"/>
      <c r="E23" s="450"/>
      <c r="F23" s="450"/>
      <c r="G23" s="450"/>
      <c r="H23" s="450"/>
      <c r="I23" s="450"/>
      <c r="J23" s="450"/>
      <c r="K23" s="450"/>
      <c r="L23" s="450"/>
      <c r="M23" s="450"/>
      <c r="N23" s="450"/>
      <c r="O23" s="450"/>
    </row>
    <row r="24" spans="2:15" s="49" customFormat="1" ht="13.5" customHeight="1" x14ac:dyDescent="0.15">
      <c r="B24" s="450" t="s">
        <v>506</v>
      </c>
      <c r="C24" s="450"/>
      <c r="D24" s="450"/>
      <c r="E24" s="450"/>
      <c r="F24" s="450"/>
      <c r="G24" s="450"/>
      <c r="H24" s="450"/>
      <c r="I24" s="450"/>
      <c r="J24" s="450"/>
      <c r="K24" s="450"/>
      <c r="L24" s="450"/>
      <c r="M24" s="450"/>
      <c r="N24" s="450"/>
      <c r="O24" s="450"/>
    </row>
    <row r="25" spans="2:15" s="49" customFormat="1" ht="13.5" customHeight="1" x14ac:dyDescent="0.15">
      <c r="B25" s="450" t="s">
        <v>507</v>
      </c>
      <c r="C25" s="450"/>
      <c r="D25" s="450"/>
      <c r="E25" s="450"/>
      <c r="F25" s="450"/>
      <c r="G25" s="450"/>
      <c r="H25" s="450"/>
      <c r="I25" s="450"/>
      <c r="J25" s="450"/>
      <c r="K25" s="450"/>
      <c r="L25" s="450"/>
      <c r="M25" s="450"/>
      <c r="N25" s="450"/>
      <c r="O25" s="450"/>
    </row>
    <row r="26" spans="2:15" s="49" customFormat="1" ht="13.5" customHeight="1" x14ac:dyDescent="0.15">
      <c r="B26" s="450" t="s">
        <v>508</v>
      </c>
      <c r="C26" s="450"/>
      <c r="D26" s="450"/>
      <c r="E26" s="450"/>
      <c r="F26" s="450"/>
      <c r="G26" s="450"/>
      <c r="H26" s="450"/>
      <c r="I26" s="450"/>
      <c r="J26" s="450"/>
      <c r="K26" s="450"/>
      <c r="L26" s="450"/>
      <c r="M26" s="450"/>
      <c r="N26" s="450"/>
      <c r="O26" s="450"/>
    </row>
    <row r="27" spans="2:15" s="49" customFormat="1" ht="13.5" customHeight="1" x14ac:dyDescent="0.15">
      <c r="B27" s="450" t="s">
        <v>509</v>
      </c>
      <c r="C27" s="450"/>
      <c r="D27" s="450"/>
      <c r="E27" s="450"/>
      <c r="F27" s="450"/>
      <c r="G27" s="450"/>
      <c r="H27" s="450"/>
      <c r="I27" s="450"/>
      <c r="J27" s="450"/>
      <c r="K27" s="450"/>
      <c r="L27" s="450"/>
      <c r="M27" s="450"/>
      <c r="N27" s="450"/>
      <c r="O27" s="450"/>
    </row>
    <row r="28" spans="2:15" s="49" customFormat="1" ht="13.5" customHeight="1" x14ac:dyDescent="0.15">
      <c r="B28" s="450" t="s">
        <v>510</v>
      </c>
      <c r="C28" s="450"/>
      <c r="D28" s="450"/>
      <c r="E28" s="450"/>
      <c r="F28" s="450"/>
      <c r="G28" s="450"/>
      <c r="H28" s="450"/>
      <c r="I28" s="450"/>
      <c r="J28" s="450"/>
      <c r="K28" s="450"/>
      <c r="L28" s="450"/>
      <c r="M28" s="450"/>
      <c r="N28" s="450"/>
      <c r="O28" s="450"/>
    </row>
    <row r="29" spans="2:15" s="49" customFormat="1" ht="13.5" customHeight="1" x14ac:dyDescent="0.15">
      <c r="B29" s="450" t="s">
        <v>511</v>
      </c>
      <c r="C29" s="450"/>
      <c r="D29" s="450"/>
      <c r="E29" s="450"/>
      <c r="F29" s="450"/>
      <c r="G29" s="450"/>
      <c r="H29" s="450"/>
      <c r="I29" s="450"/>
      <c r="J29" s="450"/>
      <c r="K29" s="450"/>
      <c r="L29" s="450"/>
      <c r="M29" s="450"/>
      <c r="N29" s="450"/>
      <c r="O29" s="450"/>
    </row>
    <row r="30" spans="2:15" s="49" customFormat="1" ht="13.5" customHeight="1" x14ac:dyDescent="0.15">
      <c r="B30" s="450" t="s">
        <v>512</v>
      </c>
      <c r="C30" s="450"/>
      <c r="D30" s="450"/>
      <c r="E30" s="450"/>
      <c r="F30" s="450"/>
      <c r="G30" s="450"/>
      <c r="H30" s="450"/>
      <c r="I30" s="450"/>
      <c r="J30" s="450"/>
      <c r="K30" s="450"/>
      <c r="L30" s="450"/>
      <c r="M30" s="450"/>
      <c r="N30" s="450"/>
      <c r="O30" s="450"/>
    </row>
    <row r="31" spans="2:15" s="49" customFormat="1" ht="13.5" customHeight="1" x14ac:dyDescent="0.15">
      <c r="B31" s="450" t="s">
        <v>513</v>
      </c>
      <c r="C31" s="450"/>
      <c r="D31" s="450"/>
      <c r="E31" s="450"/>
      <c r="F31" s="450"/>
      <c r="G31" s="450"/>
      <c r="H31" s="450"/>
      <c r="I31" s="450"/>
      <c r="J31" s="450"/>
      <c r="K31" s="450"/>
      <c r="L31" s="450"/>
      <c r="M31" s="450"/>
      <c r="N31" s="450"/>
      <c r="O31" s="450"/>
    </row>
    <row r="32" spans="2:15" s="49" customFormat="1" ht="13.5" customHeight="1" x14ac:dyDescent="0.15">
      <c r="B32" s="450" t="s">
        <v>514</v>
      </c>
      <c r="C32" s="450"/>
      <c r="D32" s="450"/>
      <c r="E32" s="450"/>
      <c r="F32" s="450"/>
      <c r="G32" s="450"/>
      <c r="H32" s="450"/>
      <c r="I32" s="450"/>
      <c r="J32" s="450"/>
      <c r="K32" s="450"/>
      <c r="L32" s="450"/>
      <c r="M32" s="450"/>
      <c r="N32" s="450"/>
      <c r="O32" s="450"/>
    </row>
    <row r="33" spans="2:15" s="49" customFormat="1" ht="13.5" customHeight="1" x14ac:dyDescent="0.15">
      <c r="B33" s="450" t="s">
        <v>515</v>
      </c>
      <c r="C33" s="450"/>
      <c r="D33" s="450"/>
      <c r="E33" s="450"/>
      <c r="F33" s="450"/>
      <c r="G33" s="450"/>
      <c r="H33" s="450"/>
      <c r="I33" s="450"/>
      <c r="J33" s="450"/>
      <c r="K33" s="450"/>
      <c r="L33" s="450"/>
      <c r="M33" s="450"/>
      <c r="N33" s="450"/>
      <c r="O33" s="450"/>
    </row>
    <row r="34" spans="2:15" s="49" customFormat="1" ht="13.5" customHeight="1" x14ac:dyDescent="0.15">
      <c r="B34" s="450" t="s">
        <v>516</v>
      </c>
      <c r="C34" s="450"/>
      <c r="D34" s="450"/>
      <c r="E34" s="450"/>
      <c r="F34" s="450"/>
      <c r="G34" s="450"/>
      <c r="H34" s="450"/>
      <c r="I34" s="450"/>
      <c r="J34" s="450"/>
      <c r="K34" s="450"/>
      <c r="L34" s="450"/>
      <c r="M34" s="450"/>
      <c r="N34" s="450"/>
      <c r="O34" s="450"/>
    </row>
    <row r="35" spans="2:15" s="49" customFormat="1" ht="13.5" customHeight="1" x14ac:dyDescent="0.15">
      <c r="B35" s="9"/>
      <c r="C35" s="9"/>
      <c r="D35" s="9"/>
      <c r="E35" s="9"/>
      <c r="F35" s="9"/>
      <c r="G35" s="9"/>
      <c r="H35" s="9"/>
      <c r="I35" s="9"/>
      <c r="J35" s="9"/>
      <c r="K35" s="9"/>
      <c r="L35" s="9"/>
      <c r="M35" s="9"/>
      <c r="N35" s="9"/>
      <c r="O35" s="9"/>
    </row>
    <row r="36" spans="2:15" s="49" customFormat="1" ht="13.5" customHeight="1" x14ac:dyDescent="0.15">
      <c r="B36" s="450" t="s">
        <v>517</v>
      </c>
      <c r="C36" s="450"/>
      <c r="D36" s="450"/>
      <c r="E36" s="450"/>
      <c r="F36" s="450"/>
      <c r="G36" s="450"/>
      <c r="H36" s="450"/>
      <c r="I36" s="450"/>
      <c r="J36" s="450"/>
      <c r="K36" s="450"/>
      <c r="L36" s="450"/>
      <c r="M36" s="450"/>
      <c r="N36" s="450"/>
      <c r="O36" s="450"/>
    </row>
    <row r="37" spans="2:15" s="49" customFormat="1" ht="13.5" customHeight="1" x14ac:dyDescent="0.15">
      <c r="B37" s="450" t="s">
        <v>518</v>
      </c>
      <c r="C37" s="450"/>
      <c r="D37" s="450"/>
      <c r="E37" s="450"/>
      <c r="F37" s="450"/>
      <c r="G37" s="450"/>
      <c r="H37" s="450"/>
      <c r="I37" s="450"/>
      <c r="J37" s="450"/>
      <c r="K37" s="450"/>
      <c r="L37" s="450"/>
      <c r="M37" s="450"/>
      <c r="N37" s="450"/>
      <c r="O37" s="450"/>
    </row>
    <row r="38" spans="2:15" s="49" customFormat="1" ht="13.5" customHeight="1" x14ac:dyDescent="0.15">
      <c r="B38" s="450" t="s">
        <v>519</v>
      </c>
      <c r="C38" s="450"/>
      <c r="D38" s="450"/>
      <c r="E38" s="450"/>
      <c r="F38" s="450"/>
      <c r="G38" s="450"/>
      <c r="H38" s="450"/>
      <c r="I38" s="450"/>
      <c r="J38" s="450"/>
      <c r="K38" s="450"/>
      <c r="L38" s="450"/>
      <c r="M38" s="450"/>
      <c r="N38" s="450"/>
      <c r="O38" s="450"/>
    </row>
    <row r="39" spans="2:15" s="49" customFormat="1" ht="13.5" customHeight="1" x14ac:dyDescent="0.15">
      <c r="B39" s="9"/>
      <c r="C39" s="9"/>
      <c r="D39" s="9"/>
      <c r="E39" s="9"/>
      <c r="F39" s="9"/>
      <c r="G39" s="9"/>
      <c r="H39" s="9"/>
      <c r="I39" s="9"/>
      <c r="J39" s="9"/>
      <c r="K39" s="9"/>
      <c r="L39" s="9"/>
      <c r="M39" s="9"/>
      <c r="N39" s="9"/>
      <c r="O39" s="9"/>
    </row>
    <row r="40" spans="2:15" s="49" customFormat="1" ht="13.5" customHeight="1" x14ac:dyDescent="0.15">
      <c r="B40" s="450" t="s">
        <v>520</v>
      </c>
      <c r="C40" s="450"/>
      <c r="D40" s="450"/>
      <c r="E40" s="450"/>
      <c r="F40" s="450"/>
      <c r="G40" s="450"/>
      <c r="H40" s="450"/>
      <c r="I40" s="450"/>
      <c r="J40" s="450"/>
      <c r="K40" s="450"/>
      <c r="L40" s="450"/>
      <c r="M40" s="450"/>
      <c r="N40" s="450"/>
      <c r="O40" s="450"/>
    </row>
    <row r="41" spans="2:15" s="49" customFormat="1" ht="13.5" customHeight="1" x14ac:dyDescent="0.15">
      <c r="B41" s="450" t="s">
        <v>521</v>
      </c>
      <c r="C41" s="450"/>
      <c r="D41" s="450"/>
      <c r="E41" s="450"/>
      <c r="F41" s="450"/>
      <c r="G41" s="450"/>
      <c r="H41" s="450"/>
      <c r="I41" s="450"/>
      <c r="J41" s="450"/>
      <c r="K41" s="450"/>
      <c r="L41" s="450"/>
      <c r="M41" s="450"/>
      <c r="N41" s="450"/>
      <c r="O41" s="450"/>
    </row>
    <row r="42" spans="2:15" s="49" customFormat="1" ht="13.5" customHeight="1" x14ac:dyDescent="0.15">
      <c r="B42" s="450" t="s">
        <v>522</v>
      </c>
      <c r="C42" s="450"/>
      <c r="D42" s="450"/>
      <c r="E42" s="450"/>
      <c r="F42" s="450"/>
      <c r="G42" s="450"/>
      <c r="H42" s="450"/>
      <c r="I42" s="450"/>
      <c r="J42" s="450"/>
      <c r="K42" s="450"/>
      <c r="L42" s="450"/>
      <c r="M42" s="450"/>
      <c r="N42" s="450"/>
      <c r="O42" s="450"/>
    </row>
    <row r="43" spans="2:15" s="49" customFormat="1" ht="13.5" customHeight="1" x14ac:dyDescent="0.15">
      <c r="B43" s="450" t="s">
        <v>523</v>
      </c>
      <c r="C43" s="450"/>
      <c r="D43" s="450"/>
      <c r="E43" s="450"/>
      <c r="F43" s="450"/>
      <c r="G43" s="450"/>
      <c r="H43" s="450"/>
      <c r="I43" s="450"/>
      <c r="J43" s="450"/>
      <c r="K43" s="450"/>
      <c r="L43" s="450"/>
      <c r="M43" s="450"/>
      <c r="N43" s="450"/>
      <c r="O43" s="450"/>
    </row>
    <row r="44" spans="2:15" s="49" customFormat="1" ht="13.5" customHeight="1" x14ac:dyDescent="0.15">
      <c r="B44" s="450" t="s">
        <v>524</v>
      </c>
      <c r="C44" s="450"/>
      <c r="D44" s="450"/>
      <c r="E44" s="450"/>
      <c r="F44" s="450"/>
      <c r="G44" s="450"/>
      <c r="H44" s="450"/>
      <c r="I44" s="450"/>
      <c r="J44" s="450"/>
      <c r="K44" s="450"/>
      <c r="L44" s="450"/>
      <c r="M44" s="450"/>
      <c r="N44" s="450"/>
      <c r="O44" s="450"/>
    </row>
    <row r="45" spans="2:15" s="49" customFormat="1" ht="13.5" customHeight="1" x14ac:dyDescent="0.15">
      <c r="B45" s="450" t="s">
        <v>525</v>
      </c>
      <c r="C45" s="450"/>
      <c r="D45" s="450"/>
      <c r="E45" s="450"/>
      <c r="F45" s="450"/>
      <c r="G45" s="450"/>
      <c r="H45" s="450"/>
      <c r="I45" s="450"/>
      <c r="J45" s="450"/>
      <c r="K45" s="450"/>
      <c r="L45" s="450"/>
      <c r="M45" s="450"/>
      <c r="N45" s="450"/>
      <c r="O45" s="450"/>
    </row>
    <row r="46" spans="2:15" s="49" customFormat="1" ht="13.5" customHeight="1" x14ac:dyDescent="0.15">
      <c r="B46" s="450" t="s">
        <v>526</v>
      </c>
      <c r="C46" s="450"/>
      <c r="D46" s="450"/>
      <c r="E46" s="450"/>
      <c r="F46" s="450"/>
      <c r="G46" s="450"/>
      <c r="H46" s="450"/>
      <c r="I46" s="450"/>
      <c r="J46" s="450"/>
      <c r="K46" s="450"/>
      <c r="L46" s="450"/>
      <c r="M46" s="450"/>
      <c r="N46" s="450"/>
      <c r="O46" s="450"/>
    </row>
    <row r="47" spans="2:15" s="49" customFormat="1" ht="13.5" customHeight="1" x14ac:dyDescent="0.15">
      <c r="B47" s="450" t="s">
        <v>527</v>
      </c>
      <c r="C47" s="450"/>
      <c r="D47" s="450"/>
      <c r="E47" s="450"/>
      <c r="F47" s="450"/>
      <c r="G47" s="450"/>
      <c r="H47" s="450"/>
      <c r="I47" s="450"/>
      <c r="J47" s="450"/>
      <c r="K47" s="450"/>
      <c r="L47" s="450"/>
      <c r="M47" s="450"/>
      <c r="N47" s="450"/>
      <c r="O47" s="450"/>
    </row>
    <row r="48" spans="2:15" s="49" customFormat="1" ht="13.5" customHeight="1" x14ac:dyDescent="0.15">
      <c r="B48" s="450" t="s">
        <v>528</v>
      </c>
      <c r="C48" s="450"/>
      <c r="D48" s="450"/>
      <c r="E48" s="450"/>
      <c r="F48" s="450"/>
      <c r="G48" s="450"/>
      <c r="H48" s="450"/>
      <c r="I48" s="450"/>
      <c r="J48" s="450"/>
      <c r="K48" s="450"/>
      <c r="L48" s="450"/>
      <c r="M48" s="450"/>
      <c r="N48" s="450"/>
      <c r="O48" s="450"/>
    </row>
    <row r="49" spans="2:15" s="49" customFormat="1" ht="13.5" customHeight="1" x14ac:dyDescent="0.15">
      <c r="B49" s="450" t="s">
        <v>529</v>
      </c>
      <c r="C49" s="450"/>
      <c r="D49" s="450"/>
      <c r="E49" s="450"/>
      <c r="F49" s="450"/>
      <c r="G49" s="450"/>
      <c r="H49" s="450"/>
      <c r="I49" s="450"/>
      <c r="J49" s="450"/>
      <c r="K49" s="450"/>
      <c r="L49" s="450"/>
      <c r="M49" s="450"/>
      <c r="N49" s="450"/>
      <c r="O49" s="450"/>
    </row>
    <row r="50" spans="2:15" s="49" customFormat="1" ht="13.5" customHeight="1" x14ac:dyDescent="0.15">
      <c r="B50" s="450" t="s">
        <v>530</v>
      </c>
      <c r="C50" s="450"/>
      <c r="D50" s="450"/>
      <c r="E50" s="450"/>
      <c r="F50" s="450"/>
      <c r="G50" s="450"/>
      <c r="H50" s="450"/>
      <c r="I50" s="450"/>
      <c r="J50" s="450"/>
      <c r="K50" s="450"/>
      <c r="L50" s="450"/>
      <c r="M50" s="450"/>
      <c r="N50" s="450"/>
      <c r="O50" s="450"/>
    </row>
    <row r="51" spans="2:15" s="49" customFormat="1" ht="13.5" customHeight="1" x14ac:dyDescent="0.15">
      <c r="B51" s="450" t="s">
        <v>531</v>
      </c>
      <c r="C51" s="450"/>
      <c r="D51" s="450"/>
      <c r="E51" s="450"/>
      <c r="F51" s="450"/>
      <c r="G51" s="450"/>
      <c r="H51" s="450"/>
      <c r="I51" s="450"/>
      <c r="J51" s="450"/>
      <c r="K51" s="450"/>
      <c r="L51" s="450"/>
      <c r="M51" s="450"/>
      <c r="N51" s="450"/>
      <c r="O51" s="450"/>
    </row>
    <row r="52" spans="2:15" s="49" customFormat="1" ht="13.5" customHeight="1" x14ac:dyDescent="0.15">
      <c r="B52" s="450" t="s">
        <v>532</v>
      </c>
      <c r="C52" s="450"/>
      <c r="D52" s="450"/>
      <c r="E52" s="450"/>
      <c r="F52" s="450"/>
      <c r="G52" s="450"/>
      <c r="H52" s="450"/>
      <c r="I52" s="450"/>
      <c r="J52" s="450"/>
      <c r="K52" s="450"/>
      <c r="L52" s="450"/>
      <c r="M52" s="450"/>
      <c r="N52" s="450"/>
      <c r="O52" s="450"/>
    </row>
    <row r="53" spans="2:15" s="49" customFormat="1" ht="13.5" customHeight="1" x14ac:dyDescent="0.15">
      <c r="B53" s="450" t="s">
        <v>533</v>
      </c>
      <c r="C53" s="450"/>
      <c r="D53" s="450"/>
      <c r="E53" s="450"/>
      <c r="F53" s="450"/>
      <c r="G53" s="450"/>
      <c r="H53" s="450"/>
      <c r="I53" s="450"/>
      <c r="J53" s="450"/>
      <c r="K53" s="450"/>
      <c r="L53" s="450"/>
      <c r="M53" s="450"/>
      <c r="N53" s="450"/>
      <c r="O53" s="450"/>
    </row>
    <row r="54" spans="2:15" s="49" customFormat="1" ht="13.5" customHeight="1" x14ac:dyDescent="0.15">
      <c r="B54" s="450" t="s">
        <v>534</v>
      </c>
      <c r="C54" s="450"/>
      <c r="D54" s="450"/>
      <c r="E54" s="450"/>
      <c r="F54" s="450"/>
      <c r="G54" s="450"/>
      <c r="H54" s="450"/>
      <c r="I54" s="450"/>
      <c r="J54" s="450"/>
      <c r="K54" s="450"/>
      <c r="L54" s="450"/>
      <c r="M54" s="450"/>
      <c r="N54" s="450"/>
      <c r="O54" s="450"/>
    </row>
    <row r="55" spans="2:15" s="49" customFormat="1" ht="13.5" customHeight="1" x14ac:dyDescent="0.15">
      <c r="B55" s="450" t="s">
        <v>535</v>
      </c>
      <c r="C55" s="450"/>
      <c r="D55" s="450"/>
      <c r="E55" s="450"/>
      <c r="F55" s="450"/>
      <c r="G55" s="450"/>
      <c r="H55" s="450"/>
      <c r="I55" s="450"/>
      <c r="J55" s="450"/>
      <c r="K55" s="450"/>
      <c r="L55" s="450"/>
      <c r="M55" s="450"/>
      <c r="N55" s="450"/>
      <c r="O55" s="450"/>
    </row>
    <row r="56" spans="2:15" s="49" customFormat="1" ht="13.5" customHeight="1" x14ac:dyDescent="0.15">
      <c r="B56" s="450" t="s">
        <v>536</v>
      </c>
      <c r="C56" s="450"/>
      <c r="D56" s="450"/>
      <c r="E56" s="450"/>
      <c r="F56" s="450"/>
      <c r="G56" s="450"/>
      <c r="H56" s="450"/>
      <c r="I56" s="450"/>
      <c r="J56" s="450"/>
      <c r="K56" s="450"/>
      <c r="L56" s="450"/>
      <c r="M56" s="450"/>
      <c r="N56" s="450"/>
      <c r="O56" s="450"/>
    </row>
    <row r="57" spans="2:15" s="49" customFormat="1" ht="13.5" customHeight="1" x14ac:dyDescent="0.15">
      <c r="B57" s="450" t="s">
        <v>537</v>
      </c>
      <c r="C57" s="450"/>
      <c r="D57" s="450"/>
      <c r="E57" s="450"/>
      <c r="F57" s="450"/>
      <c r="G57" s="450"/>
      <c r="H57" s="450"/>
      <c r="I57" s="450"/>
      <c r="J57" s="450"/>
      <c r="K57" s="450"/>
      <c r="L57" s="450"/>
      <c r="M57" s="450"/>
      <c r="N57" s="450"/>
      <c r="O57" s="450"/>
    </row>
    <row r="58" spans="2:15" s="49" customFormat="1" ht="13.5" customHeight="1" x14ac:dyDescent="0.15">
      <c r="B58" s="450" t="s">
        <v>538</v>
      </c>
      <c r="C58" s="450"/>
      <c r="D58" s="450"/>
      <c r="E58" s="450"/>
      <c r="F58" s="450"/>
      <c r="G58" s="450"/>
      <c r="H58" s="450"/>
      <c r="I58" s="450"/>
      <c r="J58" s="450"/>
      <c r="K58" s="450"/>
      <c r="L58" s="450"/>
      <c r="M58" s="450"/>
      <c r="N58" s="450"/>
      <c r="O58" s="450"/>
    </row>
    <row r="59" spans="2:15" s="49" customFormat="1" ht="13.5" customHeight="1" x14ac:dyDescent="0.15">
      <c r="B59" s="450" t="s">
        <v>539</v>
      </c>
      <c r="C59" s="450"/>
      <c r="D59" s="450"/>
      <c r="E59" s="450"/>
      <c r="F59" s="450"/>
      <c r="G59" s="450"/>
      <c r="H59" s="450"/>
      <c r="I59" s="450"/>
      <c r="J59" s="450"/>
      <c r="K59" s="450"/>
      <c r="L59" s="450"/>
      <c r="M59" s="450"/>
      <c r="N59" s="450"/>
      <c r="O59" s="450"/>
    </row>
    <row r="60" spans="2:15" s="49" customFormat="1" ht="13.5" customHeight="1" x14ac:dyDescent="0.15">
      <c r="B60" s="450" t="s">
        <v>540</v>
      </c>
      <c r="C60" s="450"/>
      <c r="D60" s="450"/>
      <c r="E60" s="450"/>
      <c r="F60" s="450"/>
      <c r="G60" s="450"/>
      <c r="H60" s="450"/>
      <c r="I60" s="450"/>
      <c r="J60" s="450"/>
      <c r="K60" s="450"/>
      <c r="L60" s="450"/>
      <c r="M60" s="450"/>
      <c r="N60" s="450"/>
      <c r="O60" s="450"/>
    </row>
    <row r="61" spans="2:15" s="49" customFormat="1" ht="13.5" customHeight="1" x14ac:dyDescent="0.15">
      <c r="B61" s="450" t="s">
        <v>541</v>
      </c>
      <c r="C61" s="450"/>
      <c r="D61" s="450"/>
      <c r="E61" s="450"/>
      <c r="F61" s="450"/>
      <c r="G61" s="450"/>
      <c r="H61" s="450"/>
      <c r="I61" s="450"/>
      <c r="J61" s="450"/>
      <c r="K61" s="450"/>
      <c r="L61" s="450"/>
      <c r="M61" s="450"/>
      <c r="N61" s="450"/>
      <c r="O61" s="450"/>
    </row>
    <row r="62" spans="2:15" s="49" customFormat="1" ht="13.5" customHeight="1" x14ac:dyDescent="0.15">
      <c r="B62" s="450" t="s">
        <v>542</v>
      </c>
      <c r="C62" s="450"/>
      <c r="D62" s="450"/>
      <c r="E62" s="450"/>
      <c r="F62" s="450"/>
      <c r="G62" s="450"/>
      <c r="H62" s="450"/>
      <c r="I62" s="450"/>
      <c r="J62" s="450"/>
      <c r="K62" s="450"/>
      <c r="L62" s="450"/>
      <c r="M62" s="450"/>
      <c r="N62" s="450"/>
      <c r="O62" s="450"/>
    </row>
    <row r="63" spans="2:15" s="49" customFormat="1" ht="13.5" customHeight="1" x14ac:dyDescent="0.15">
      <c r="B63" s="450" t="s">
        <v>543</v>
      </c>
      <c r="C63" s="450"/>
      <c r="D63" s="450"/>
      <c r="E63" s="450"/>
      <c r="F63" s="450"/>
      <c r="G63" s="450"/>
      <c r="H63" s="450"/>
      <c r="I63" s="450"/>
      <c r="J63" s="450"/>
      <c r="K63" s="450"/>
      <c r="L63" s="450"/>
      <c r="M63" s="450"/>
      <c r="N63" s="450"/>
      <c r="O63" s="450"/>
    </row>
    <row r="64" spans="2:15" s="49" customFormat="1" ht="13.5" customHeight="1" x14ac:dyDescent="0.15">
      <c r="B64" s="9"/>
      <c r="C64" s="9"/>
      <c r="D64" s="9"/>
      <c r="E64" s="9"/>
      <c r="F64" s="9"/>
      <c r="G64" s="9"/>
      <c r="H64" s="9"/>
      <c r="I64" s="9"/>
      <c r="J64" s="9"/>
      <c r="K64" s="9"/>
      <c r="L64" s="9"/>
      <c r="M64" s="9"/>
      <c r="N64" s="9"/>
      <c r="O64" s="9"/>
    </row>
    <row r="65" spans="2:15" s="49" customFormat="1" ht="13.5" customHeight="1" x14ac:dyDescent="0.15">
      <c r="B65" s="450" t="s">
        <v>544</v>
      </c>
      <c r="C65" s="450"/>
      <c r="D65" s="450"/>
      <c r="E65" s="450"/>
      <c r="F65" s="450"/>
      <c r="G65" s="450"/>
      <c r="H65" s="450"/>
      <c r="I65" s="450"/>
      <c r="J65" s="450"/>
      <c r="K65" s="450"/>
      <c r="L65" s="450"/>
      <c r="M65" s="450"/>
      <c r="N65" s="450"/>
      <c r="O65" s="450"/>
    </row>
    <row r="66" spans="2:15" s="49" customFormat="1" ht="13.5" customHeight="1" x14ac:dyDescent="0.15">
      <c r="B66" s="450" t="s">
        <v>545</v>
      </c>
      <c r="C66" s="450"/>
      <c r="D66" s="450"/>
      <c r="E66" s="450"/>
      <c r="F66" s="450"/>
      <c r="G66" s="450"/>
      <c r="H66" s="450"/>
      <c r="I66" s="450"/>
      <c r="J66" s="450"/>
      <c r="K66" s="450"/>
      <c r="L66" s="450"/>
      <c r="M66" s="450"/>
      <c r="N66" s="450"/>
      <c r="O66" s="450"/>
    </row>
    <row r="67" spans="2:15" s="49" customFormat="1" ht="13.5" customHeight="1" x14ac:dyDescent="0.15">
      <c r="B67" s="450"/>
      <c r="C67" s="450"/>
      <c r="D67" s="450"/>
      <c r="E67" s="450"/>
      <c r="F67" s="450"/>
      <c r="G67" s="450"/>
      <c r="H67" s="450"/>
      <c r="I67" s="450"/>
      <c r="J67" s="450"/>
      <c r="K67" s="450"/>
      <c r="L67" s="450"/>
      <c r="M67" s="450"/>
      <c r="N67" s="450"/>
      <c r="O67" s="450"/>
    </row>
    <row r="68" spans="2:15" s="49" customFormat="1" ht="13.5" customHeight="1" x14ac:dyDescent="0.15">
      <c r="B68" s="450" t="s">
        <v>546</v>
      </c>
      <c r="C68" s="450"/>
      <c r="D68" s="450"/>
      <c r="E68" s="450"/>
      <c r="F68" s="450"/>
      <c r="G68" s="450"/>
      <c r="H68" s="450"/>
      <c r="I68" s="450"/>
      <c r="J68" s="450"/>
      <c r="K68" s="450"/>
      <c r="L68" s="450"/>
      <c r="M68" s="450"/>
      <c r="N68" s="450"/>
      <c r="O68" s="450"/>
    </row>
    <row r="69" spans="2:15" s="49" customFormat="1" ht="13.5" customHeight="1" x14ac:dyDescent="0.15">
      <c r="B69" s="450" t="s">
        <v>547</v>
      </c>
      <c r="C69" s="450"/>
      <c r="D69" s="450"/>
      <c r="E69" s="450"/>
      <c r="F69" s="450"/>
      <c r="G69" s="450"/>
      <c r="H69" s="450"/>
      <c r="I69" s="450"/>
      <c r="J69" s="450"/>
      <c r="K69" s="450"/>
      <c r="L69" s="450"/>
      <c r="M69" s="450"/>
      <c r="N69" s="450"/>
      <c r="O69" s="450"/>
    </row>
    <row r="70" spans="2:15" s="49" customFormat="1" ht="13.5" customHeight="1" x14ac:dyDescent="0.15">
      <c r="B70" s="450"/>
      <c r="C70" s="450"/>
      <c r="D70" s="450"/>
      <c r="E70" s="450"/>
      <c r="F70" s="450"/>
      <c r="G70" s="450"/>
      <c r="H70" s="450"/>
      <c r="I70" s="450"/>
      <c r="J70" s="450"/>
      <c r="K70" s="450"/>
      <c r="L70" s="450"/>
      <c r="M70" s="450"/>
      <c r="N70" s="450"/>
      <c r="O70" s="450"/>
    </row>
    <row r="71" spans="2:15" s="49" customFormat="1" ht="13.5" customHeight="1" x14ac:dyDescent="0.15">
      <c r="B71" s="450" t="s">
        <v>548</v>
      </c>
      <c r="C71" s="450"/>
      <c r="D71" s="450"/>
      <c r="E71" s="450"/>
      <c r="F71" s="450"/>
      <c r="G71" s="450"/>
      <c r="H71" s="450"/>
      <c r="I71" s="450"/>
      <c r="J71" s="450"/>
      <c r="K71" s="450"/>
      <c r="L71" s="450"/>
      <c r="M71" s="450"/>
      <c r="N71" s="450"/>
      <c r="O71" s="450"/>
    </row>
    <row r="72" spans="2:15" s="49" customFormat="1" ht="13.5" customHeight="1" x14ac:dyDescent="0.15">
      <c r="B72" s="450" t="s">
        <v>549</v>
      </c>
      <c r="C72" s="450"/>
      <c r="D72" s="450"/>
      <c r="E72" s="450"/>
      <c r="F72" s="450"/>
      <c r="G72" s="450"/>
      <c r="H72" s="450"/>
      <c r="I72" s="450"/>
      <c r="J72" s="450"/>
      <c r="K72" s="450"/>
      <c r="L72" s="450"/>
      <c r="M72" s="450"/>
      <c r="N72" s="450"/>
      <c r="O72" s="450"/>
    </row>
    <row r="73" spans="2:15" s="49" customFormat="1" ht="13.5" customHeight="1" x14ac:dyDescent="0.15">
      <c r="B73" s="450" t="s">
        <v>550</v>
      </c>
      <c r="C73" s="450"/>
      <c r="D73" s="450"/>
      <c r="E73" s="450"/>
      <c r="F73" s="450"/>
      <c r="G73" s="450"/>
      <c r="H73" s="450"/>
      <c r="I73" s="450"/>
      <c r="J73" s="450"/>
      <c r="K73" s="450"/>
      <c r="L73" s="450"/>
      <c r="M73" s="450"/>
      <c r="N73" s="450"/>
      <c r="O73" s="450"/>
    </row>
    <row r="74" spans="2:15" s="49" customFormat="1" ht="13.5" customHeight="1" x14ac:dyDescent="0.15">
      <c r="B74" s="450" t="s">
        <v>551</v>
      </c>
      <c r="C74" s="450"/>
      <c r="D74" s="450"/>
      <c r="E74" s="450"/>
      <c r="F74" s="450"/>
      <c r="G74" s="450"/>
      <c r="H74" s="450"/>
      <c r="I74" s="450"/>
      <c r="J74" s="450"/>
      <c r="K74" s="450"/>
      <c r="L74" s="450"/>
      <c r="M74" s="450"/>
      <c r="N74" s="450"/>
      <c r="O74" s="450"/>
    </row>
    <row r="75" spans="2:15" s="49" customFormat="1" ht="13.5" customHeight="1" x14ac:dyDescent="0.15">
      <c r="B75" s="450" t="s">
        <v>552</v>
      </c>
      <c r="C75" s="450"/>
      <c r="D75" s="450"/>
      <c r="E75" s="450"/>
      <c r="F75" s="450"/>
      <c r="G75" s="450"/>
      <c r="H75" s="450"/>
      <c r="I75" s="450"/>
      <c r="J75" s="450"/>
      <c r="K75" s="450"/>
      <c r="L75" s="450"/>
      <c r="M75" s="450"/>
      <c r="N75" s="450"/>
      <c r="O75" s="450"/>
    </row>
    <row r="76" spans="2:15" s="49" customFormat="1" ht="13.5" customHeight="1" x14ac:dyDescent="0.15">
      <c r="B76" s="450" t="s">
        <v>553</v>
      </c>
      <c r="C76" s="450"/>
      <c r="D76" s="450"/>
      <c r="E76" s="450"/>
      <c r="F76" s="450"/>
      <c r="G76" s="450"/>
      <c r="H76" s="450"/>
      <c r="I76" s="450"/>
      <c r="J76" s="450"/>
      <c r="K76" s="450"/>
      <c r="L76" s="450"/>
      <c r="M76" s="450"/>
      <c r="N76" s="450"/>
      <c r="O76" s="450"/>
    </row>
    <row r="77" spans="2:15" s="49" customFormat="1" ht="13.5" customHeight="1" x14ac:dyDescent="0.15">
      <c r="B77" s="450"/>
      <c r="C77" s="450"/>
      <c r="D77" s="450"/>
      <c r="E77" s="450"/>
      <c r="F77" s="450"/>
      <c r="G77" s="450"/>
      <c r="H77" s="450"/>
      <c r="I77" s="450"/>
      <c r="J77" s="450"/>
      <c r="K77" s="450"/>
      <c r="L77" s="450"/>
      <c r="M77" s="450"/>
      <c r="N77" s="450"/>
      <c r="O77" s="450"/>
    </row>
    <row r="78" spans="2:15" s="49" customFormat="1" ht="13.5" customHeight="1" x14ac:dyDescent="0.15">
      <c r="B78" s="450" t="s">
        <v>554</v>
      </c>
      <c r="C78" s="450"/>
      <c r="D78" s="450"/>
      <c r="E78" s="450"/>
      <c r="F78" s="450"/>
      <c r="G78" s="450"/>
      <c r="H78" s="450"/>
      <c r="I78" s="450"/>
      <c r="J78" s="450"/>
      <c r="K78" s="450"/>
      <c r="L78" s="450"/>
      <c r="M78" s="450"/>
      <c r="N78" s="450"/>
      <c r="O78" s="450"/>
    </row>
    <row r="79" spans="2:15" s="49" customFormat="1" ht="13.5" customHeight="1" x14ac:dyDescent="0.15">
      <c r="B79" s="450" t="s">
        <v>555</v>
      </c>
      <c r="C79" s="450"/>
      <c r="D79" s="450"/>
      <c r="E79" s="450"/>
      <c r="F79" s="450"/>
      <c r="G79" s="450"/>
      <c r="H79" s="450"/>
      <c r="I79" s="450"/>
      <c r="J79" s="450"/>
      <c r="K79" s="450"/>
      <c r="L79" s="450"/>
      <c r="M79" s="450"/>
      <c r="N79" s="450"/>
      <c r="O79" s="450"/>
    </row>
    <row r="80" spans="2:15" s="49" customFormat="1" ht="13.5" customHeight="1" x14ac:dyDescent="0.15">
      <c r="B80" s="449"/>
      <c r="C80" s="449"/>
      <c r="D80" s="449"/>
      <c r="E80" s="449"/>
      <c r="F80" s="449"/>
      <c r="G80" s="449"/>
      <c r="H80" s="449"/>
      <c r="I80" s="449"/>
      <c r="J80" s="449"/>
      <c r="K80" s="449"/>
      <c r="L80" s="449"/>
      <c r="M80" s="449"/>
      <c r="N80" s="449"/>
      <c r="O80" s="449"/>
    </row>
    <row r="81" spans="1:16" s="49" customFormat="1" ht="14.25" x14ac:dyDescent="0.15">
      <c r="A81" s="459" t="s">
        <v>556</v>
      </c>
      <c r="B81" s="459"/>
      <c r="C81" s="459"/>
      <c r="D81" s="459"/>
      <c r="E81" s="459"/>
      <c r="F81" s="459"/>
      <c r="G81" s="459"/>
      <c r="H81" s="459"/>
      <c r="I81" s="459"/>
      <c r="J81" s="459"/>
      <c r="K81" s="459"/>
      <c r="L81" s="459"/>
      <c r="M81" s="459"/>
      <c r="N81" s="459"/>
      <c r="O81" s="459"/>
      <c r="P81" s="459"/>
    </row>
    <row r="82" spans="1:16" s="49" customFormat="1" ht="14.25" x14ac:dyDescent="0.15">
      <c r="B82" s="84"/>
      <c r="C82" s="84"/>
      <c r="D82" s="84"/>
      <c r="E82" s="84"/>
      <c r="F82" s="84"/>
      <c r="G82" s="84"/>
      <c r="H82" s="84"/>
      <c r="I82" s="84"/>
      <c r="J82" s="84"/>
      <c r="K82" s="84"/>
      <c r="L82" s="84"/>
      <c r="M82" s="84"/>
      <c r="N82" s="84"/>
      <c r="O82" s="84"/>
    </row>
    <row r="83" spans="1:16" s="49" customFormat="1" ht="14.25" x14ac:dyDescent="0.15">
      <c r="B83" s="84"/>
      <c r="C83" s="84"/>
      <c r="D83" s="84"/>
      <c r="E83" s="84"/>
      <c r="F83" s="84"/>
      <c r="G83" s="84"/>
      <c r="H83" s="84"/>
      <c r="I83" s="84"/>
      <c r="J83" s="84"/>
      <c r="K83" s="84"/>
      <c r="L83" s="84"/>
      <c r="M83" s="84"/>
      <c r="N83" s="84"/>
      <c r="O83" s="84"/>
    </row>
    <row r="84" spans="1:16" s="49" customFormat="1" ht="14.25" x14ac:dyDescent="0.15">
      <c r="B84" s="84"/>
      <c r="C84" s="84"/>
      <c r="D84" s="84"/>
      <c r="E84" s="84"/>
      <c r="F84" s="84"/>
      <c r="G84" s="84"/>
      <c r="H84" s="84"/>
      <c r="I84" s="84"/>
      <c r="J84" s="84"/>
      <c r="K84" s="84"/>
      <c r="L84" s="84"/>
      <c r="M84" s="84"/>
      <c r="N84" s="84"/>
      <c r="O84" s="84"/>
    </row>
    <row r="85" spans="1:16" s="49" customFormat="1" ht="14.25" x14ac:dyDescent="0.15">
      <c r="B85" s="84"/>
      <c r="C85" s="84"/>
      <c r="D85" s="84"/>
      <c r="E85" s="84"/>
      <c r="F85" s="84"/>
      <c r="G85" s="84"/>
      <c r="H85" s="84"/>
      <c r="I85" s="84"/>
      <c r="J85" s="84"/>
      <c r="K85" s="84"/>
      <c r="L85" s="84"/>
      <c r="M85" s="84"/>
      <c r="N85" s="84"/>
      <c r="O85" s="84"/>
    </row>
    <row r="86" spans="1:16" s="49" customFormat="1" ht="14.25" x14ac:dyDescent="0.15">
      <c r="B86" s="84"/>
      <c r="C86" s="84"/>
      <c r="D86" s="84"/>
      <c r="E86" s="84"/>
      <c r="F86" s="84"/>
      <c r="G86" s="84"/>
      <c r="H86" s="84"/>
      <c r="I86" s="84"/>
      <c r="J86" s="84"/>
      <c r="K86" s="84"/>
      <c r="L86" s="84"/>
      <c r="M86" s="84"/>
      <c r="N86" s="84"/>
      <c r="O86" s="84"/>
    </row>
    <row r="87" spans="1:16" s="49" customFormat="1" ht="14.25" x14ac:dyDescent="0.15">
      <c r="B87" s="84"/>
      <c r="C87" s="84"/>
      <c r="D87" s="84"/>
      <c r="E87" s="84"/>
      <c r="F87" s="84"/>
      <c r="G87" s="84"/>
      <c r="H87" s="84"/>
      <c r="I87" s="84"/>
      <c r="J87" s="84"/>
      <c r="K87" s="84"/>
      <c r="L87" s="84"/>
      <c r="M87" s="84"/>
      <c r="N87" s="84"/>
      <c r="O87" s="84"/>
    </row>
    <row r="88" spans="1:16" s="49" customFormat="1" ht="14.25" x14ac:dyDescent="0.15">
      <c r="B88" s="84"/>
      <c r="C88" s="84"/>
      <c r="D88" s="84"/>
      <c r="E88" s="84"/>
      <c r="F88" s="84"/>
      <c r="G88" s="84"/>
      <c r="H88" s="84"/>
      <c r="I88" s="84"/>
      <c r="J88" s="84"/>
      <c r="K88" s="84"/>
      <c r="L88" s="84"/>
      <c r="M88" s="84"/>
      <c r="N88" s="84"/>
      <c r="O88" s="84"/>
    </row>
    <row r="89" spans="1:16" s="49" customFormat="1" ht="14.25" x14ac:dyDescent="0.15">
      <c r="B89" s="84"/>
      <c r="C89" s="84"/>
      <c r="D89" s="84"/>
      <c r="E89" s="84"/>
      <c r="F89" s="84"/>
      <c r="G89" s="84"/>
      <c r="H89" s="84"/>
      <c r="I89" s="84"/>
      <c r="J89" s="84"/>
      <c r="K89" s="84"/>
      <c r="L89" s="84"/>
      <c r="M89" s="84"/>
      <c r="N89" s="84"/>
      <c r="O89" s="84"/>
    </row>
    <row r="90" spans="1:16" s="49" customFormat="1" ht="14.25" x14ac:dyDescent="0.15">
      <c r="B90" s="84"/>
      <c r="C90" s="84"/>
      <c r="D90" s="84"/>
      <c r="E90" s="84"/>
      <c r="F90" s="84"/>
      <c r="G90" s="84"/>
      <c r="H90" s="84"/>
      <c r="I90" s="84"/>
      <c r="J90" s="84"/>
      <c r="K90" s="84"/>
      <c r="L90" s="84"/>
      <c r="M90" s="84"/>
      <c r="N90" s="84"/>
      <c r="O90" s="84"/>
    </row>
    <row r="91" spans="1:16" s="49" customFormat="1" ht="14.25" x14ac:dyDescent="0.15">
      <c r="B91" s="84"/>
      <c r="C91" s="84"/>
      <c r="D91" s="84"/>
      <c r="E91" s="84"/>
      <c r="F91" s="84"/>
      <c r="G91" s="84"/>
      <c r="H91" s="84"/>
      <c r="I91" s="84"/>
      <c r="J91" s="84"/>
      <c r="K91" s="84"/>
      <c r="L91" s="84"/>
      <c r="M91" s="84"/>
      <c r="N91" s="84"/>
      <c r="O91" s="84"/>
    </row>
    <row r="92" spans="1:16" s="49" customFormat="1" ht="14.25" x14ac:dyDescent="0.15">
      <c r="B92" s="84"/>
      <c r="C92" s="84"/>
      <c r="D92" s="84"/>
      <c r="E92" s="84"/>
      <c r="F92" s="84"/>
      <c r="G92" s="84"/>
      <c r="H92" s="84"/>
      <c r="I92" s="84"/>
      <c r="J92" s="84"/>
      <c r="K92" s="84"/>
      <c r="L92" s="84"/>
      <c r="M92" s="84"/>
      <c r="N92" s="84"/>
      <c r="O92" s="84"/>
    </row>
    <row r="93" spans="1:16" s="49" customFormat="1" ht="14.25" x14ac:dyDescent="0.15">
      <c r="B93" s="84"/>
      <c r="C93" s="84"/>
      <c r="D93" s="84"/>
      <c r="E93" s="84"/>
      <c r="F93" s="84"/>
      <c r="G93" s="84"/>
      <c r="H93" s="84"/>
      <c r="I93" s="84"/>
      <c r="J93" s="84"/>
      <c r="K93" s="84"/>
      <c r="L93" s="84"/>
      <c r="M93" s="84"/>
      <c r="N93" s="84"/>
      <c r="O93" s="84"/>
    </row>
    <row r="94" spans="1:16" s="49" customFormat="1" ht="14.25" x14ac:dyDescent="0.15">
      <c r="B94" s="84"/>
      <c r="C94" s="84"/>
      <c r="D94" s="84"/>
      <c r="E94" s="84"/>
      <c r="F94" s="84"/>
      <c r="G94" s="84"/>
      <c r="H94" s="84"/>
      <c r="I94" s="84"/>
      <c r="J94" s="84"/>
      <c r="K94" s="84"/>
      <c r="L94" s="84"/>
      <c r="M94" s="84"/>
      <c r="N94" s="84"/>
      <c r="O94" s="84"/>
    </row>
    <row r="95" spans="1:16" s="49" customFormat="1" ht="14.25" x14ac:dyDescent="0.15">
      <c r="B95" s="84"/>
      <c r="C95" s="84"/>
      <c r="D95" s="84"/>
      <c r="E95" s="84"/>
      <c r="F95" s="84"/>
      <c r="G95" s="84"/>
      <c r="H95" s="84"/>
      <c r="I95" s="84"/>
      <c r="J95" s="84"/>
      <c r="K95" s="84"/>
      <c r="L95" s="84"/>
      <c r="M95" s="84"/>
      <c r="N95" s="84"/>
      <c r="O95" s="84"/>
    </row>
    <row r="96" spans="1:16" s="49" customFormat="1" ht="14.25" x14ac:dyDescent="0.15">
      <c r="B96" s="84"/>
      <c r="C96" s="84"/>
      <c r="D96" s="84"/>
      <c r="E96" s="84"/>
      <c r="F96" s="84"/>
      <c r="G96" s="84"/>
      <c r="H96" s="84"/>
      <c r="I96" s="84"/>
      <c r="J96" s="84"/>
      <c r="K96" s="84"/>
      <c r="L96" s="84"/>
      <c r="M96" s="84"/>
      <c r="N96" s="84"/>
      <c r="O96" s="84"/>
    </row>
    <row r="97" spans="2:15" s="49" customFormat="1" ht="14.25" x14ac:dyDescent="0.15">
      <c r="B97" s="84"/>
      <c r="C97" s="84"/>
      <c r="D97" s="84"/>
      <c r="E97" s="84"/>
      <c r="F97" s="84"/>
      <c r="G97" s="84"/>
      <c r="H97" s="84"/>
      <c r="I97" s="84"/>
      <c r="J97" s="84"/>
      <c r="K97" s="84"/>
      <c r="L97" s="84"/>
      <c r="M97" s="84"/>
      <c r="N97" s="84"/>
      <c r="O97" s="84"/>
    </row>
    <row r="98" spans="2:15" s="49" customFormat="1" ht="14.25" x14ac:dyDescent="0.15">
      <c r="B98" s="84"/>
      <c r="C98" s="84"/>
      <c r="D98" s="84"/>
      <c r="E98" s="84"/>
      <c r="F98" s="84"/>
      <c r="G98" s="84"/>
      <c r="H98" s="84"/>
      <c r="I98" s="84"/>
      <c r="J98" s="84"/>
      <c r="K98" s="84"/>
      <c r="L98" s="84"/>
      <c r="M98" s="84"/>
      <c r="N98" s="84"/>
      <c r="O98" s="84"/>
    </row>
    <row r="99" spans="2:15" s="49" customFormat="1" ht="14.25" x14ac:dyDescent="0.15">
      <c r="B99" s="84"/>
      <c r="C99" s="84"/>
      <c r="D99" s="84"/>
      <c r="E99" s="84"/>
      <c r="F99" s="84"/>
      <c r="G99" s="84"/>
      <c r="H99" s="84"/>
      <c r="I99" s="84"/>
      <c r="J99" s="84"/>
      <c r="K99" s="84"/>
      <c r="L99" s="84"/>
      <c r="M99" s="84"/>
      <c r="N99" s="84"/>
      <c r="O99" s="84"/>
    </row>
    <row r="100" spans="2:15" s="49" customFormat="1" ht="14.25" x14ac:dyDescent="0.15">
      <c r="B100" s="84"/>
      <c r="C100" s="84"/>
      <c r="D100" s="84"/>
      <c r="E100" s="84"/>
      <c r="F100" s="84"/>
      <c r="G100" s="84"/>
      <c r="H100" s="84"/>
      <c r="I100" s="84"/>
      <c r="J100" s="84"/>
      <c r="K100" s="84"/>
      <c r="L100" s="84"/>
      <c r="M100" s="84"/>
      <c r="N100" s="84"/>
      <c r="O100" s="84"/>
    </row>
    <row r="101" spans="2:15" s="49" customFormat="1" ht="14.25" x14ac:dyDescent="0.15">
      <c r="B101" s="84"/>
      <c r="C101" s="84"/>
      <c r="D101" s="84"/>
      <c r="E101" s="84"/>
      <c r="F101" s="84"/>
      <c r="G101" s="84"/>
      <c r="H101" s="84"/>
      <c r="I101" s="84"/>
      <c r="J101" s="84"/>
      <c r="K101" s="84"/>
      <c r="L101" s="84"/>
      <c r="M101" s="84"/>
      <c r="N101" s="84"/>
      <c r="O101" s="84"/>
    </row>
    <row r="102" spans="2:15" s="49" customFormat="1" ht="14.25" x14ac:dyDescent="0.15">
      <c r="B102" s="84"/>
      <c r="C102" s="84"/>
      <c r="D102" s="84"/>
      <c r="E102" s="84"/>
      <c r="F102" s="84"/>
      <c r="G102" s="84"/>
      <c r="H102" s="84"/>
      <c r="I102" s="84"/>
      <c r="J102" s="84"/>
      <c r="K102" s="84"/>
      <c r="L102" s="84"/>
      <c r="M102" s="84"/>
      <c r="N102" s="84"/>
      <c r="O102" s="84"/>
    </row>
    <row r="103" spans="2:15" s="49" customFormat="1" ht="14.25" x14ac:dyDescent="0.15">
      <c r="B103" s="84"/>
      <c r="C103" s="84"/>
      <c r="D103" s="84"/>
      <c r="E103" s="84"/>
      <c r="F103" s="84"/>
      <c r="G103" s="84"/>
      <c r="H103" s="84"/>
      <c r="I103" s="84"/>
      <c r="J103" s="84"/>
      <c r="K103" s="84"/>
      <c r="L103" s="84"/>
      <c r="M103" s="84"/>
      <c r="N103" s="84"/>
      <c r="O103" s="84"/>
    </row>
    <row r="104" spans="2:15" s="49" customFormat="1" ht="14.25" x14ac:dyDescent="0.15"/>
    <row r="105" spans="2:15" s="49" customFormat="1" ht="14.25" x14ac:dyDescent="0.15"/>
    <row r="106" spans="2:15" s="49" customFormat="1" ht="14.25" x14ac:dyDescent="0.15"/>
    <row r="107" spans="2:15" s="49" customFormat="1" ht="14.25" x14ac:dyDescent="0.15"/>
    <row r="108" spans="2:15" s="49" customFormat="1" ht="14.25" x14ac:dyDescent="0.15"/>
    <row r="109" spans="2:15" s="49" customFormat="1" ht="14.25" x14ac:dyDescent="0.15"/>
    <row r="110" spans="2:15" s="49" customFormat="1" ht="14.25" x14ac:dyDescent="0.15"/>
    <row r="111" spans="2:15" s="49" customFormat="1" ht="14.25" x14ac:dyDescent="0.15"/>
    <row r="112" spans="2:15" s="49" customFormat="1" ht="14.25" x14ac:dyDescent="0.15"/>
    <row r="113" s="49" customFormat="1" ht="14.25" x14ac:dyDescent="0.15"/>
    <row r="114" s="49" customFormat="1" ht="14.25" x14ac:dyDescent="0.15"/>
    <row r="115" s="49" customFormat="1" ht="14.25" x14ac:dyDescent="0.15"/>
    <row r="116" s="49" customFormat="1" ht="14.25" x14ac:dyDescent="0.15"/>
    <row r="117" s="49" customFormat="1" ht="14.25" x14ac:dyDescent="0.15"/>
    <row r="118" s="49" customFormat="1" ht="14.25" x14ac:dyDescent="0.15"/>
    <row r="119" s="49" customFormat="1" ht="14.25" x14ac:dyDescent="0.15"/>
    <row r="120" s="49" customFormat="1" ht="14.25" x14ac:dyDescent="0.15"/>
    <row r="121" s="49" customFormat="1" ht="14.25" x14ac:dyDescent="0.15"/>
    <row r="122" s="49" customFormat="1" ht="14.25" x14ac:dyDescent="0.15"/>
    <row r="123" s="49" customFormat="1" ht="14.25" x14ac:dyDescent="0.15"/>
    <row r="124" s="49" customFormat="1" ht="14.25" x14ac:dyDescent="0.15"/>
  </sheetData>
  <sheetProtection selectLockedCells="1"/>
  <mergeCells count="77">
    <mergeCell ref="A81:P81"/>
    <mergeCell ref="B76:O76"/>
    <mergeCell ref="B79:O79"/>
    <mergeCell ref="B77:O77"/>
    <mergeCell ref="B78:O78"/>
    <mergeCell ref="B80:O80"/>
    <mergeCell ref="B73:O73"/>
    <mergeCell ref="B74:O74"/>
    <mergeCell ref="B75:O75"/>
    <mergeCell ref="B63:O63"/>
    <mergeCell ref="B65:O65"/>
    <mergeCell ref="B66:O66"/>
    <mergeCell ref="B67:O67"/>
    <mergeCell ref="B68:O68"/>
    <mergeCell ref="B69:O69"/>
    <mergeCell ref="B70:O70"/>
    <mergeCell ref="B71:O71"/>
    <mergeCell ref="B72:O72"/>
    <mergeCell ref="B9:O9"/>
    <mergeCell ref="B10:O10"/>
    <mergeCell ref="B11:O11"/>
    <mergeCell ref="B8:O8"/>
    <mergeCell ref="A2:P2"/>
    <mergeCell ref="B4:O4"/>
    <mergeCell ref="B5:O5"/>
    <mergeCell ref="B6:O6"/>
    <mergeCell ref="B7:O7"/>
    <mergeCell ref="B3:O3"/>
    <mergeCell ref="B22:O22"/>
    <mergeCell ref="B12:O12"/>
    <mergeCell ref="B13:O13"/>
    <mergeCell ref="B14:O14"/>
    <mergeCell ref="B15:O15"/>
    <mergeCell ref="B16:O16"/>
    <mergeCell ref="B17:O17"/>
    <mergeCell ref="B18:O18"/>
    <mergeCell ref="B19:O19"/>
    <mergeCell ref="B20:O20"/>
    <mergeCell ref="B21:O21"/>
    <mergeCell ref="B34:O34"/>
    <mergeCell ref="B23:O23"/>
    <mergeCell ref="B24:O24"/>
    <mergeCell ref="B25:O25"/>
    <mergeCell ref="B26:O26"/>
    <mergeCell ref="B27:O27"/>
    <mergeCell ref="B28:O28"/>
    <mergeCell ref="B29:O29"/>
    <mergeCell ref="B30:O30"/>
    <mergeCell ref="B31:O31"/>
    <mergeCell ref="B32:O32"/>
    <mergeCell ref="B33:O33"/>
    <mergeCell ref="B51:O51"/>
    <mergeCell ref="B52:O52"/>
    <mergeCell ref="B36:O36"/>
    <mergeCell ref="B37:O37"/>
    <mergeCell ref="B42:O42"/>
    <mergeCell ref="B43:O43"/>
    <mergeCell ref="B46:O46"/>
    <mergeCell ref="B47:O47"/>
    <mergeCell ref="B48:O48"/>
    <mergeCell ref="B49:O49"/>
    <mergeCell ref="B50:O50"/>
    <mergeCell ref="B45:O45"/>
    <mergeCell ref="B41:O41"/>
    <mergeCell ref="B38:O38"/>
    <mergeCell ref="B40:O40"/>
    <mergeCell ref="B44:O44"/>
    <mergeCell ref="B53:O53"/>
    <mergeCell ref="B54:O54"/>
    <mergeCell ref="B55:O55"/>
    <mergeCell ref="B56:O56"/>
    <mergeCell ref="B57:O57"/>
    <mergeCell ref="B58:O58"/>
    <mergeCell ref="B59:O59"/>
    <mergeCell ref="B60:O60"/>
    <mergeCell ref="B61:O61"/>
    <mergeCell ref="B62:O62"/>
  </mergeCells>
  <phoneticPr fontId="2"/>
  <hyperlinks>
    <hyperlink ref="F83:O83" r:id="rId1" display="kojin@nttsmc.com" xr:uid="{00000000-0004-0000-0100-000000000000}"/>
  </hyperlinks>
  <printOptions horizontalCentered="1"/>
  <pageMargins left="0.39370078740157483" right="0.39370078740157483" top="0.59055118110236227" bottom="0.59055118110236227" header="0.39370078740157483" footer="0.19685039370078741"/>
  <pageSetup paperSize="9" scale="69" fitToHeight="0" orientation="portrait" r:id="rId2"/>
  <headerFooter alignWithMargins="0">
    <oddFooter>&amp;Lmagicconnect_application_202404</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89089" r:id="rId5" name="Group Box 1">
              <controlPr defaultSize="0" autoFill="0" autoPict="0">
                <anchor moveWithCells="1">
                  <from>
                    <xdr:col>1</xdr:col>
                    <xdr:colOff>85725</xdr:colOff>
                    <xdr:row>0</xdr:row>
                    <xdr:rowOff>180975</xdr:rowOff>
                  </from>
                  <to>
                    <xdr:col>6</xdr:col>
                    <xdr:colOff>114300</xdr:colOff>
                    <xdr:row>0</xdr:row>
                    <xdr:rowOff>228600</xdr:rowOff>
                  </to>
                </anchor>
              </controlPr>
            </control>
          </mc:Choice>
        </mc:AlternateContent>
        <mc:AlternateContent xmlns:mc="http://schemas.openxmlformats.org/markup-compatibility/2006">
          <mc:Choice Requires="x14">
            <control shapeId="89090" r:id="rId6" name="Group Box 2">
              <controlPr defaultSize="0" autoFill="0" autoPict="0">
                <anchor moveWithCells="1">
                  <from>
                    <xdr:col>3</xdr:col>
                    <xdr:colOff>228600</xdr:colOff>
                    <xdr:row>0</xdr:row>
                    <xdr:rowOff>180975</xdr:rowOff>
                  </from>
                  <to>
                    <xdr:col>6</xdr:col>
                    <xdr:colOff>104775</xdr:colOff>
                    <xdr:row>1</xdr:row>
                    <xdr:rowOff>19050</xdr:rowOff>
                  </to>
                </anchor>
              </controlPr>
            </control>
          </mc:Choice>
        </mc:AlternateContent>
        <mc:AlternateContent xmlns:mc="http://schemas.openxmlformats.org/markup-compatibility/2006">
          <mc:Choice Requires="x14">
            <control shapeId="89091" r:id="rId7" name="Group Box 3">
              <controlPr defaultSize="0" autoFill="0" autoPict="0">
                <anchor moveWithCells="1">
                  <from>
                    <xdr:col>3</xdr:col>
                    <xdr:colOff>228600</xdr:colOff>
                    <xdr:row>0</xdr:row>
                    <xdr:rowOff>180975</xdr:rowOff>
                  </from>
                  <to>
                    <xdr:col>6</xdr:col>
                    <xdr:colOff>104775</xdr:colOff>
                    <xdr:row>0</xdr:row>
                    <xdr:rowOff>228600</xdr:rowOff>
                  </to>
                </anchor>
              </controlPr>
            </control>
          </mc:Choice>
        </mc:AlternateContent>
        <mc:AlternateContent xmlns:mc="http://schemas.openxmlformats.org/markup-compatibility/2006">
          <mc:Choice Requires="x14">
            <control shapeId="89092" r:id="rId8" name="Group Box 4">
              <controlPr defaultSize="0" autoFill="0" autoPict="0">
                <anchor moveWithCells="1">
                  <from>
                    <xdr:col>0</xdr:col>
                    <xdr:colOff>19050</xdr:colOff>
                    <xdr:row>0</xdr:row>
                    <xdr:rowOff>180975</xdr:rowOff>
                  </from>
                  <to>
                    <xdr:col>1</xdr:col>
                    <xdr:colOff>466725</xdr:colOff>
                    <xdr:row>8</xdr:row>
                    <xdr:rowOff>85725</xdr:rowOff>
                  </to>
                </anchor>
              </controlPr>
            </control>
          </mc:Choice>
        </mc:AlternateContent>
        <mc:AlternateContent xmlns:mc="http://schemas.openxmlformats.org/markup-compatibility/2006">
          <mc:Choice Requires="x14">
            <control shapeId="89093" r:id="rId9" name="Group Box 5">
              <controlPr defaultSize="0" autoFill="0" autoPict="0">
                <anchor moveWithCells="1">
                  <from>
                    <xdr:col>1</xdr:col>
                    <xdr:colOff>85725</xdr:colOff>
                    <xdr:row>0</xdr:row>
                    <xdr:rowOff>180975</xdr:rowOff>
                  </from>
                  <to>
                    <xdr:col>2</xdr:col>
                    <xdr:colOff>352425</xdr:colOff>
                    <xdr:row>1</xdr:row>
                    <xdr:rowOff>104775</xdr:rowOff>
                  </to>
                </anchor>
              </controlPr>
            </control>
          </mc:Choice>
        </mc:AlternateContent>
        <mc:AlternateContent xmlns:mc="http://schemas.openxmlformats.org/markup-compatibility/2006">
          <mc:Choice Requires="x14">
            <control shapeId="89094" r:id="rId10" name="Group Box 6">
              <controlPr defaultSize="0" autoFill="0" autoPict="0">
                <anchor moveWithCells="1">
                  <from>
                    <xdr:col>0</xdr:col>
                    <xdr:colOff>47625</xdr:colOff>
                    <xdr:row>0</xdr:row>
                    <xdr:rowOff>180975</xdr:rowOff>
                  </from>
                  <to>
                    <xdr:col>1</xdr:col>
                    <xdr:colOff>466725</xdr:colOff>
                    <xdr:row>1</xdr:row>
                    <xdr:rowOff>19050</xdr:rowOff>
                  </to>
                </anchor>
              </controlPr>
            </control>
          </mc:Choice>
        </mc:AlternateContent>
        <mc:AlternateContent xmlns:mc="http://schemas.openxmlformats.org/markup-compatibility/2006">
          <mc:Choice Requires="x14">
            <control shapeId="89095" r:id="rId11" name="Group Box 7">
              <controlPr defaultSize="0" autoFill="0" autoPict="0">
                <anchor moveWithCells="1">
                  <from>
                    <xdr:col>0</xdr:col>
                    <xdr:colOff>47625</xdr:colOff>
                    <xdr:row>0</xdr:row>
                    <xdr:rowOff>180975</xdr:rowOff>
                  </from>
                  <to>
                    <xdr:col>1</xdr:col>
                    <xdr:colOff>466725</xdr:colOff>
                    <xdr:row>1</xdr:row>
                    <xdr:rowOff>28575</xdr:rowOff>
                  </to>
                </anchor>
              </controlPr>
            </control>
          </mc:Choice>
        </mc:AlternateContent>
        <mc:AlternateContent xmlns:mc="http://schemas.openxmlformats.org/markup-compatibility/2006">
          <mc:Choice Requires="x14">
            <control shapeId="89096" r:id="rId12" name="Group Box 8">
              <controlPr defaultSize="0" autoFill="0" autoPict="0">
                <anchor moveWithCells="1">
                  <from>
                    <xdr:col>1</xdr:col>
                    <xdr:colOff>85725</xdr:colOff>
                    <xdr:row>0</xdr:row>
                    <xdr:rowOff>180975</xdr:rowOff>
                  </from>
                  <to>
                    <xdr:col>6</xdr:col>
                    <xdr:colOff>114300</xdr:colOff>
                    <xdr:row>1</xdr:row>
                    <xdr:rowOff>9525</xdr:rowOff>
                  </to>
                </anchor>
              </controlPr>
            </control>
          </mc:Choice>
        </mc:AlternateContent>
        <mc:AlternateContent xmlns:mc="http://schemas.openxmlformats.org/markup-compatibility/2006">
          <mc:Choice Requires="x14">
            <control shapeId="89097" r:id="rId13" name="Group Box 9">
              <controlPr defaultSize="0" autoFill="0" autoPict="0">
                <anchor moveWithCells="1">
                  <from>
                    <xdr:col>3</xdr:col>
                    <xdr:colOff>228600</xdr:colOff>
                    <xdr:row>0</xdr:row>
                    <xdr:rowOff>180975</xdr:rowOff>
                  </from>
                  <to>
                    <xdr:col>6</xdr:col>
                    <xdr:colOff>104775</xdr:colOff>
                    <xdr:row>1</xdr:row>
                    <xdr:rowOff>9525</xdr:rowOff>
                  </to>
                </anchor>
              </controlPr>
            </control>
          </mc:Choice>
        </mc:AlternateContent>
        <mc:AlternateContent xmlns:mc="http://schemas.openxmlformats.org/markup-compatibility/2006">
          <mc:Choice Requires="x14">
            <control shapeId="89098" r:id="rId14" name="Group Box 10">
              <controlPr defaultSize="0" autoFill="0" autoPict="0">
                <anchor moveWithCells="1">
                  <from>
                    <xdr:col>3</xdr:col>
                    <xdr:colOff>228600</xdr:colOff>
                    <xdr:row>0</xdr:row>
                    <xdr:rowOff>180975</xdr:rowOff>
                  </from>
                  <to>
                    <xdr:col>6</xdr:col>
                    <xdr:colOff>104775</xdr:colOff>
                    <xdr:row>1</xdr:row>
                    <xdr:rowOff>0</xdr:rowOff>
                  </to>
                </anchor>
              </controlPr>
            </control>
          </mc:Choice>
        </mc:AlternateContent>
        <mc:AlternateContent xmlns:mc="http://schemas.openxmlformats.org/markup-compatibility/2006">
          <mc:Choice Requires="x14">
            <control shapeId="89099" r:id="rId15" name="Group Box 11">
              <controlPr defaultSize="0" autoFill="0" autoPict="0">
                <anchor moveWithCells="1">
                  <from>
                    <xdr:col>0</xdr:col>
                    <xdr:colOff>47625</xdr:colOff>
                    <xdr:row>0</xdr:row>
                    <xdr:rowOff>180975</xdr:rowOff>
                  </from>
                  <to>
                    <xdr:col>1</xdr:col>
                    <xdr:colOff>466725</xdr:colOff>
                    <xdr:row>1</xdr:row>
                    <xdr:rowOff>28575</xdr:rowOff>
                  </to>
                </anchor>
              </controlPr>
            </control>
          </mc:Choice>
        </mc:AlternateContent>
        <mc:AlternateContent xmlns:mc="http://schemas.openxmlformats.org/markup-compatibility/2006">
          <mc:Choice Requires="x14">
            <control shapeId="89100" r:id="rId16" name="Group Box 12">
              <controlPr defaultSize="0" autoFill="0" autoPict="0">
                <anchor moveWithCells="1">
                  <from>
                    <xdr:col>0</xdr:col>
                    <xdr:colOff>47625</xdr:colOff>
                    <xdr:row>0</xdr:row>
                    <xdr:rowOff>180975</xdr:rowOff>
                  </from>
                  <to>
                    <xdr:col>1</xdr:col>
                    <xdr:colOff>466725</xdr:colOff>
                    <xdr:row>1</xdr:row>
                    <xdr:rowOff>19050</xdr:rowOff>
                  </to>
                </anchor>
              </controlPr>
            </control>
          </mc:Choice>
        </mc:AlternateContent>
        <mc:AlternateContent xmlns:mc="http://schemas.openxmlformats.org/markup-compatibility/2006">
          <mc:Choice Requires="x14">
            <control shapeId="89101" r:id="rId17" name="Group Box 13">
              <controlPr defaultSize="0" autoFill="0" autoPict="0">
                <anchor moveWithCells="1">
                  <from>
                    <xdr:col>1</xdr:col>
                    <xdr:colOff>85725</xdr:colOff>
                    <xdr:row>0</xdr:row>
                    <xdr:rowOff>180975</xdr:rowOff>
                  </from>
                  <to>
                    <xdr:col>6</xdr:col>
                    <xdr:colOff>114300</xdr:colOff>
                    <xdr:row>1</xdr:row>
                    <xdr:rowOff>9525</xdr:rowOff>
                  </to>
                </anchor>
              </controlPr>
            </control>
          </mc:Choice>
        </mc:AlternateContent>
        <mc:AlternateContent xmlns:mc="http://schemas.openxmlformats.org/markup-compatibility/2006">
          <mc:Choice Requires="x14">
            <control shapeId="89102" r:id="rId18" name="Group Box 14">
              <controlPr defaultSize="0" autoFill="0" autoPict="0">
                <anchor moveWithCells="1">
                  <from>
                    <xdr:col>3</xdr:col>
                    <xdr:colOff>228600</xdr:colOff>
                    <xdr:row>0</xdr:row>
                    <xdr:rowOff>180975</xdr:rowOff>
                  </from>
                  <to>
                    <xdr:col>6</xdr:col>
                    <xdr:colOff>104775</xdr:colOff>
                    <xdr:row>1</xdr:row>
                    <xdr:rowOff>9525</xdr:rowOff>
                  </to>
                </anchor>
              </controlPr>
            </control>
          </mc:Choice>
        </mc:AlternateContent>
        <mc:AlternateContent xmlns:mc="http://schemas.openxmlformats.org/markup-compatibility/2006">
          <mc:Choice Requires="x14">
            <control shapeId="89103" r:id="rId19" name="Group Box 15">
              <controlPr defaultSize="0" autoFill="0" autoPict="0">
                <anchor moveWithCells="1">
                  <from>
                    <xdr:col>3</xdr:col>
                    <xdr:colOff>228600</xdr:colOff>
                    <xdr:row>0</xdr:row>
                    <xdr:rowOff>180975</xdr:rowOff>
                  </from>
                  <to>
                    <xdr:col>6</xdr:col>
                    <xdr:colOff>104775</xdr:colOff>
                    <xdr:row>1</xdr:row>
                    <xdr:rowOff>0</xdr:rowOff>
                  </to>
                </anchor>
              </controlPr>
            </control>
          </mc:Choice>
        </mc:AlternateContent>
        <mc:AlternateContent xmlns:mc="http://schemas.openxmlformats.org/markup-compatibility/2006">
          <mc:Choice Requires="x14">
            <control shapeId="89104" r:id="rId20" name="Group Box 16">
              <controlPr defaultSize="0" autoFill="0" autoPict="0">
                <anchor moveWithCells="1">
                  <from>
                    <xdr:col>0</xdr:col>
                    <xdr:colOff>47625</xdr:colOff>
                    <xdr:row>0</xdr:row>
                    <xdr:rowOff>180975</xdr:rowOff>
                  </from>
                  <to>
                    <xdr:col>1</xdr:col>
                    <xdr:colOff>466725</xdr:colOff>
                    <xdr:row>1</xdr:row>
                    <xdr:rowOff>19050</xdr:rowOff>
                  </to>
                </anchor>
              </controlPr>
            </control>
          </mc:Choice>
        </mc:AlternateContent>
        <mc:AlternateContent xmlns:mc="http://schemas.openxmlformats.org/markup-compatibility/2006">
          <mc:Choice Requires="x14">
            <control shapeId="89105" r:id="rId21" name="Group Box 17">
              <controlPr defaultSize="0" autoFill="0" autoPict="0">
                <anchor moveWithCells="1">
                  <from>
                    <xdr:col>1</xdr:col>
                    <xdr:colOff>85725</xdr:colOff>
                    <xdr:row>0</xdr:row>
                    <xdr:rowOff>180975</xdr:rowOff>
                  </from>
                  <to>
                    <xdr:col>6</xdr:col>
                    <xdr:colOff>114300</xdr:colOff>
                    <xdr:row>0</xdr:row>
                    <xdr:rowOff>228600</xdr:rowOff>
                  </to>
                </anchor>
              </controlPr>
            </control>
          </mc:Choice>
        </mc:AlternateContent>
        <mc:AlternateContent xmlns:mc="http://schemas.openxmlformats.org/markup-compatibility/2006">
          <mc:Choice Requires="x14">
            <control shapeId="89106" r:id="rId22" name="Group Box 18">
              <controlPr defaultSize="0" autoFill="0" autoPict="0">
                <anchor moveWithCells="1">
                  <from>
                    <xdr:col>3</xdr:col>
                    <xdr:colOff>228600</xdr:colOff>
                    <xdr:row>0</xdr:row>
                    <xdr:rowOff>180975</xdr:rowOff>
                  </from>
                  <to>
                    <xdr:col>6</xdr:col>
                    <xdr:colOff>104775</xdr:colOff>
                    <xdr:row>1</xdr:row>
                    <xdr:rowOff>19050</xdr:rowOff>
                  </to>
                </anchor>
              </controlPr>
            </control>
          </mc:Choice>
        </mc:AlternateContent>
        <mc:AlternateContent xmlns:mc="http://schemas.openxmlformats.org/markup-compatibility/2006">
          <mc:Choice Requires="x14">
            <control shapeId="89107" r:id="rId23" name="Group Box 19">
              <controlPr defaultSize="0" autoFill="0" autoPict="0">
                <anchor moveWithCells="1">
                  <from>
                    <xdr:col>3</xdr:col>
                    <xdr:colOff>228600</xdr:colOff>
                    <xdr:row>0</xdr:row>
                    <xdr:rowOff>180975</xdr:rowOff>
                  </from>
                  <to>
                    <xdr:col>6</xdr:col>
                    <xdr:colOff>104775</xdr:colOff>
                    <xdr:row>0</xdr:row>
                    <xdr:rowOff>228600</xdr:rowOff>
                  </to>
                </anchor>
              </controlPr>
            </control>
          </mc:Choice>
        </mc:AlternateContent>
        <mc:AlternateContent xmlns:mc="http://schemas.openxmlformats.org/markup-compatibility/2006">
          <mc:Choice Requires="x14">
            <control shapeId="89108" r:id="rId24" name="Group Box 20">
              <controlPr defaultSize="0" autoFill="0" autoPict="0">
                <anchor moveWithCells="1">
                  <from>
                    <xdr:col>0</xdr:col>
                    <xdr:colOff>19050</xdr:colOff>
                    <xdr:row>0</xdr:row>
                    <xdr:rowOff>180975</xdr:rowOff>
                  </from>
                  <to>
                    <xdr:col>1</xdr:col>
                    <xdr:colOff>466725</xdr:colOff>
                    <xdr:row>8</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3"/>
  </sheetPr>
  <dimension ref="A1:BE92"/>
  <sheetViews>
    <sheetView showGridLines="0" view="pageBreakPreview" zoomScaleNormal="100" zoomScaleSheetLayoutView="100" workbookViewId="0">
      <selection activeCell="S141" sqref="S141"/>
    </sheetView>
  </sheetViews>
  <sheetFormatPr defaultColWidth="2.625" defaultRowHeight="18.75" outlineLevelCol="1" x14ac:dyDescent="0.15"/>
  <cols>
    <col min="1" max="38" width="2.875" style="119" customWidth="1"/>
    <col min="39" max="39" width="6.875" style="106" hidden="1" customWidth="1" outlineLevel="1"/>
    <col min="40" max="40" width="9" style="3" hidden="1" customWidth="1" outlineLevel="1"/>
    <col min="41" max="41" width="20.375" style="4" hidden="1" customWidth="1" outlineLevel="1"/>
    <col min="42" max="42" width="5.375" style="4" hidden="1" customWidth="1" outlineLevel="1"/>
    <col min="43" max="43" width="5.25" style="4" hidden="1" customWidth="1" outlineLevel="1"/>
    <col min="44" max="44" width="12.75" style="4" hidden="1" customWidth="1" outlineLevel="1"/>
    <col min="45" max="45" width="13.375" style="4" hidden="1" customWidth="1" outlineLevel="1"/>
    <col min="46" max="52" width="4.625" style="4" hidden="1" customWidth="1" outlineLevel="1"/>
    <col min="53" max="53" width="4.625" style="119" customWidth="1" collapsed="1"/>
    <col min="54" max="16384" width="2.625" style="119"/>
  </cols>
  <sheetData>
    <row r="1" spans="1:52" ht="21" customHeight="1" thickBot="1" x14ac:dyDescent="0.2">
      <c r="A1" s="63" t="s">
        <v>483</v>
      </c>
      <c r="B1" s="64"/>
      <c r="C1" s="64"/>
      <c r="D1" s="64"/>
      <c r="E1" s="64"/>
      <c r="F1" s="64"/>
      <c r="G1" s="64"/>
      <c r="H1" s="64"/>
      <c r="I1" s="64"/>
      <c r="J1" s="64"/>
      <c r="K1" s="64"/>
      <c r="L1" s="64"/>
      <c r="M1" s="64"/>
      <c r="N1" s="64"/>
      <c r="O1" s="64"/>
      <c r="P1" s="64"/>
      <c r="Q1" s="64"/>
      <c r="R1" s="64"/>
      <c r="S1" s="64"/>
      <c r="T1" s="64"/>
      <c r="U1" s="64"/>
      <c r="V1" s="64"/>
      <c r="W1" s="64"/>
      <c r="X1" s="64"/>
      <c r="Y1" s="65"/>
      <c r="Z1" s="66"/>
      <c r="AA1" s="67"/>
      <c r="AB1" s="64"/>
      <c r="AC1" s="67"/>
      <c r="AD1" s="66"/>
      <c r="AE1" s="67"/>
      <c r="AF1" s="64"/>
      <c r="AG1" s="67"/>
      <c r="AH1" s="64"/>
      <c r="AI1" s="83"/>
      <c r="AJ1" s="65"/>
      <c r="AK1" s="66"/>
      <c r="AL1" s="67"/>
    </row>
    <row r="2" spans="1:52" ht="6"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1"/>
      <c r="AD2" s="5"/>
      <c r="AE2" s="6"/>
      <c r="AF2" s="7"/>
      <c r="AG2" s="6"/>
      <c r="AH2" s="5"/>
      <c r="AI2" s="1"/>
      <c r="AJ2" s="1"/>
      <c r="AK2" s="5"/>
      <c r="AL2" s="5"/>
      <c r="AP2" s="119"/>
    </row>
    <row r="3" spans="1:52" ht="29.25" customHeight="1" thickBot="1" x14ac:dyDescent="0.2">
      <c r="A3" s="631" t="s">
        <v>647</v>
      </c>
      <c r="B3" s="631"/>
      <c r="C3" s="631"/>
      <c r="D3" s="631"/>
      <c r="E3" s="631"/>
      <c r="F3" s="631"/>
      <c r="G3" s="631"/>
      <c r="H3" s="631"/>
      <c r="I3" s="631"/>
      <c r="J3" s="631"/>
      <c r="K3" s="631"/>
      <c r="L3" s="631"/>
      <c r="M3" s="631"/>
      <c r="N3" s="631"/>
      <c r="O3" s="631"/>
      <c r="P3" s="631"/>
      <c r="Q3" s="631"/>
      <c r="R3" s="631"/>
      <c r="S3" s="631"/>
      <c r="T3" s="631"/>
      <c r="U3" s="631"/>
      <c r="V3" s="631"/>
      <c r="W3" s="631"/>
      <c r="X3" s="631"/>
      <c r="Y3" s="631"/>
      <c r="Z3" s="631"/>
      <c r="AA3" s="631"/>
      <c r="AB3" s="631"/>
      <c r="AC3" s="631"/>
      <c r="AD3" s="631"/>
      <c r="AE3" s="631"/>
      <c r="AF3" s="631"/>
      <c r="AG3" s="631"/>
      <c r="AH3" s="631"/>
      <c r="AI3" s="631"/>
      <c r="AJ3" s="631"/>
      <c r="AK3" s="631"/>
      <c r="AL3" s="291"/>
      <c r="AN3" s="3" t="s">
        <v>111</v>
      </c>
      <c r="AO3" s="117" t="str">
        <f>IF(G6="","",TEXT(CONCATENATE(G6,K6,L6,N6,O6,Q6),"yyyy年m月d日"))</f>
        <v/>
      </c>
    </row>
    <row r="4" spans="1:52" ht="7.5" customHeight="1" x14ac:dyDescent="0.15">
      <c r="A4" s="665" t="s">
        <v>646</v>
      </c>
      <c r="B4" s="665"/>
      <c r="C4" s="665"/>
      <c r="D4" s="665"/>
      <c r="E4" s="665"/>
      <c r="F4" s="665"/>
      <c r="G4" s="665"/>
      <c r="H4" s="665"/>
      <c r="I4" s="665"/>
      <c r="J4" s="665"/>
      <c r="K4" s="665"/>
      <c r="L4" s="665"/>
      <c r="M4" s="665"/>
      <c r="N4" s="665"/>
      <c r="O4" s="665"/>
      <c r="P4" s="665"/>
      <c r="Q4" s="665"/>
      <c r="R4" s="665"/>
      <c r="S4" s="665"/>
      <c r="T4" s="665"/>
      <c r="U4" s="665"/>
      <c r="V4" s="665"/>
      <c r="W4" s="665"/>
      <c r="X4" s="665"/>
      <c r="Y4" s="665"/>
      <c r="Z4" s="665"/>
      <c r="AA4" s="665"/>
      <c r="AB4" s="665"/>
      <c r="AC4" s="665"/>
      <c r="AD4" s="665"/>
      <c r="AE4" s="665"/>
      <c r="AF4" s="665"/>
      <c r="AG4" s="665"/>
      <c r="AH4" s="665"/>
      <c r="AI4" s="665"/>
      <c r="AJ4" s="665"/>
      <c r="AK4" s="665"/>
      <c r="AL4" s="665"/>
      <c r="AM4" s="665"/>
      <c r="AN4" s="665"/>
      <c r="AZ4" s="119"/>
    </row>
    <row r="5" spans="1:52" ht="7.5" customHeight="1" x14ac:dyDescent="0.15">
      <c r="A5" s="666"/>
      <c r="B5" s="666"/>
      <c r="C5" s="666"/>
      <c r="D5" s="666"/>
      <c r="E5" s="666"/>
      <c r="F5" s="666"/>
      <c r="G5" s="666"/>
      <c r="H5" s="666"/>
      <c r="I5" s="666"/>
      <c r="J5" s="666"/>
      <c r="K5" s="666"/>
      <c r="L5" s="666"/>
      <c r="M5" s="666"/>
      <c r="N5" s="666"/>
      <c r="O5" s="666"/>
      <c r="P5" s="666"/>
      <c r="Q5" s="666"/>
      <c r="R5" s="666"/>
      <c r="S5" s="666"/>
      <c r="T5" s="666"/>
      <c r="U5" s="666"/>
      <c r="V5" s="666"/>
      <c r="W5" s="666"/>
      <c r="X5" s="666"/>
      <c r="Y5" s="666"/>
      <c r="Z5" s="666"/>
      <c r="AA5" s="666"/>
      <c r="AB5" s="666"/>
      <c r="AC5" s="666"/>
      <c r="AD5" s="666"/>
      <c r="AE5" s="666"/>
      <c r="AF5" s="666"/>
      <c r="AG5" s="666"/>
      <c r="AH5" s="666"/>
      <c r="AI5" s="666"/>
      <c r="AJ5" s="666"/>
      <c r="AK5" s="666"/>
      <c r="AL5" s="666"/>
      <c r="AM5" s="666"/>
      <c r="AN5" s="666"/>
      <c r="AZ5" s="119"/>
    </row>
    <row r="6" spans="1:52" ht="22.5" customHeight="1" x14ac:dyDescent="0.15">
      <c r="A6" s="533" t="s">
        <v>37</v>
      </c>
      <c r="B6" s="534"/>
      <c r="C6" s="534"/>
      <c r="D6" s="534"/>
      <c r="E6" s="534"/>
      <c r="F6" s="535"/>
      <c r="G6" s="616"/>
      <c r="H6" s="615"/>
      <c r="I6" s="615"/>
      <c r="J6" s="615"/>
      <c r="K6" s="273" t="s">
        <v>152</v>
      </c>
      <c r="L6" s="615"/>
      <c r="M6" s="615"/>
      <c r="N6" s="273" t="s">
        <v>153</v>
      </c>
      <c r="O6" s="615"/>
      <c r="P6" s="615"/>
      <c r="Q6" s="273" t="s">
        <v>262</v>
      </c>
      <c r="R6" s="274"/>
      <c r="S6" s="617" t="s">
        <v>197</v>
      </c>
      <c r="T6" s="618"/>
      <c r="U6" s="618"/>
      <c r="V6" s="618"/>
      <c r="W6" s="618"/>
      <c r="X6" s="618"/>
      <c r="Y6" s="618"/>
      <c r="Z6" s="618"/>
      <c r="AA6" s="618"/>
      <c r="AB6" s="618"/>
      <c r="AC6" s="618"/>
      <c r="AD6" s="618"/>
      <c r="AE6" s="618"/>
      <c r="AF6" s="618"/>
      <c r="AG6" s="618"/>
      <c r="AH6" s="618"/>
      <c r="AI6" s="618"/>
      <c r="AJ6" s="618"/>
      <c r="AK6" s="618"/>
      <c r="AL6" s="619"/>
      <c r="AN6" s="4"/>
    </row>
    <row r="7" spans="1:52" ht="7.5" customHeight="1" x14ac:dyDescent="0.15">
      <c r="A7" s="51"/>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N7" s="4"/>
    </row>
    <row r="8" spans="1:52" ht="14.25" customHeight="1" thickBot="1" x14ac:dyDescent="0.2">
      <c r="A8" s="20" t="s">
        <v>614</v>
      </c>
      <c r="B8" s="69"/>
      <c r="C8" s="69"/>
      <c r="D8" s="69"/>
      <c r="E8" s="69"/>
      <c r="F8" s="70"/>
      <c r="G8" s="70"/>
      <c r="H8" s="70"/>
      <c r="I8" s="70"/>
      <c r="J8" s="70"/>
      <c r="K8" s="667" t="s">
        <v>60</v>
      </c>
      <c r="L8" s="667"/>
      <c r="M8" s="667"/>
      <c r="N8" s="667"/>
      <c r="O8" s="667"/>
      <c r="P8" s="667"/>
      <c r="Q8" s="667"/>
      <c r="R8" s="667"/>
      <c r="S8" s="667"/>
      <c r="T8" s="667"/>
      <c r="U8" s="667"/>
      <c r="V8" s="667"/>
      <c r="W8" s="667"/>
      <c r="X8" s="667"/>
      <c r="Y8" s="667"/>
      <c r="Z8" s="667"/>
      <c r="AA8" s="667"/>
      <c r="AB8" s="667"/>
      <c r="AC8" s="667"/>
      <c r="AD8" s="667"/>
      <c r="AE8" s="667"/>
      <c r="AF8" s="667"/>
      <c r="AG8" s="667"/>
      <c r="AH8" s="667"/>
      <c r="AI8" s="667"/>
      <c r="AJ8" s="667"/>
      <c r="AK8" s="667"/>
      <c r="AL8" s="668"/>
      <c r="AN8" s="4"/>
    </row>
    <row r="9" spans="1:52" ht="11.25" customHeight="1" thickBot="1" x14ac:dyDescent="0.2">
      <c r="A9" s="475" t="s">
        <v>36</v>
      </c>
      <c r="B9" s="476"/>
      <c r="C9" s="476"/>
      <c r="D9" s="476"/>
      <c r="E9" s="476"/>
      <c r="F9" s="477"/>
      <c r="G9" s="517" t="s">
        <v>41</v>
      </c>
      <c r="H9" s="518"/>
      <c r="I9" s="518"/>
      <c r="J9" s="519"/>
      <c r="K9" s="606"/>
      <c r="L9" s="607"/>
      <c r="M9" s="607"/>
      <c r="N9" s="607"/>
      <c r="O9" s="607"/>
      <c r="P9" s="607"/>
      <c r="Q9" s="607"/>
      <c r="R9" s="607"/>
      <c r="S9" s="607"/>
      <c r="T9" s="607"/>
      <c r="U9" s="607"/>
      <c r="V9" s="607"/>
      <c r="W9" s="607"/>
      <c r="X9" s="607"/>
      <c r="Y9" s="607"/>
      <c r="Z9" s="607"/>
      <c r="AA9" s="607"/>
      <c r="AB9" s="607"/>
      <c r="AC9" s="607"/>
      <c r="AD9" s="607"/>
      <c r="AE9" s="607"/>
      <c r="AF9" s="608"/>
      <c r="AG9" s="596" t="s">
        <v>4</v>
      </c>
      <c r="AH9" s="597"/>
      <c r="AI9" s="597"/>
      <c r="AJ9" s="597"/>
      <c r="AK9" s="597"/>
      <c r="AL9" s="598"/>
      <c r="AN9" s="4" t="s">
        <v>84</v>
      </c>
      <c r="AO9" s="10" t="str">
        <f>IF(K10="","",K10)</f>
        <v/>
      </c>
    </row>
    <row r="10" spans="1:52" ht="18.75" customHeight="1" thickBot="1" x14ac:dyDescent="0.2">
      <c r="A10" s="478"/>
      <c r="B10" s="479"/>
      <c r="C10" s="479"/>
      <c r="D10" s="479"/>
      <c r="E10" s="479"/>
      <c r="F10" s="480"/>
      <c r="G10" s="469" t="s">
        <v>96</v>
      </c>
      <c r="H10" s="470"/>
      <c r="I10" s="470"/>
      <c r="J10" s="471"/>
      <c r="K10" s="632"/>
      <c r="L10" s="633"/>
      <c r="M10" s="633"/>
      <c r="N10" s="633"/>
      <c r="O10" s="633"/>
      <c r="P10" s="633"/>
      <c r="Q10" s="633"/>
      <c r="R10" s="633"/>
      <c r="S10" s="633"/>
      <c r="T10" s="633"/>
      <c r="U10" s="633"/>
      <c r="V10" s="633"/>
      <c r="W10" s="633"/>
      <c r="X10" s="633"/>
      <c r="Y10" s="633"/>
      <c r="Z10" s="633"/>
      <c r="AA10" s="633"/>
      <c r="AB10" s="633"/>
      <c r="AC10" s="633"/>
      <c r="AD10" s="633"/>
      <c r="AE10" s="633"/>
      <c r="AF10" s="634"/>
      <c r="AG10" s="635" t="s">
        <v>333</v>
      </c>
      <c r="AH10" s="636"/>
      <c r="AI10" s="636"/>
      <c r="AJ10" s="636"/>
      <c r="AK10" s="636"/>
      <c r="AL10" s="637"/>
      <c r="AN10" s="4" t="s">
        <v>85</v>
      </c>
      <c r="AO10" s="10" t="str">
        <f>CONCATENATE(契約者情報!L11,契約者情報!N11,契約者情報!O11)</f>
        <v>－</v>
      </c>
    </row>
    <row r="11" spans="1:52" ht="11.25" customHeight="1" thickBot="1" x14ac:dyDescent="0.2">
      <c r="A11" s="11"/>
      <c r="B11" s="12"/>
      <c r="C11" s="12"/>
      <c r="D11" s="12"/>
      <c r="E11" s="12"/>
      <c r="F11" s="13"/>
      <c r="G11" s="475" t="s">
        <v>20</v>
      </c>
      <c r="H11" s="476"/>
      <c r="I11" s="476"/>
      <c r="J11" s="477"/>
      <c r="K11" s="292" t="s">
        <v>5</v>
      </c>
      <c r="L11" s="599"/>
      <c r="M11" s="599"/>
      <c r="N11" s="292" t="s">
        <v>6</v>
      </c>
      <c r="O11" s="599"/>
      <c r="P11" s="599"/>
      <c r="Q11" s="599"/>
      <c r="R11" s="299"/>
      <c r="S11" s="299"/>
      <c r="T11" s="299"/>
      <c r="U11" s="299"/>
      <c r="V11" s="299"/>
      <c r="W11" s="299"/>
      <c r="X11" s="299"/>
      <c r="Y11" s="299"/>
      <c r="Z11" s="299"/>
      <c r="AA11" s="299"/>
      <c r="AB11" s="299"/>
      <c r="AC11" s="299"/>
      <c r="AD11" s="299"/>
      <c r="AE11" s="299"/>
      <c r="AF11" s="300"/>
      <c r="AG11" s="638"/>
      <c r="AH11" s="639"/>
      <c r="AI11" s="639"/>
      <c r="AJ11" s="639"/>
      <c r="AK11" s="639"/>
      <c r="AL11" s="640"/>
      <c r="AN11" s="4" t="s">
        <v>86</v>
      </c>
      <c r="AO11" s="10" t="str">
        <f>IF(K12="","",K12)</f>
        <v/>
      </c>
    </row>
    <row r="12" spans="1:52" ht="18.75" customHeight="1" thickBot="1" x14ac:dyDescent="0.2">
      <c r="A12" s="11"/>
      <c r="B12" s="12"/>
      <c r="C12" s="12"/>
      <c r="D12" s="12"/>
      <c r="E12" s="12"/>
      <c r="F12" s="13"/>
      <c r="G12" s="527"/>
      <c r="H12" s="528"/>
      <c r="I12" s="528"/>
      <c r="J12" s="529"/>
      <c r="K12" s="603"/>
      <c r="L12" s="604"/>
      <c r="M12" s="604"/>
      <c r="N12" s="604"/>
      <c r="O12" s="604"/>
      <c r="P12" s="604"/>
      <c r="Q12" s="604"/>
      <c r="R12" s="604"/>
      <c r="S12" s="604"/>
      <c r="T12" s="604"/>
      <c r="U12" s="604"/>
      <c r="V12" s="604"/>
      <c r="W12" s="604"/>
      <c r="X12" s="604"/>
      <c r="Y12" s="604"/>
      <c r="Z12" s="604"/>
      <c r="AA12" s="604"/>
      <c r="AB12" s="604"/>
      <c r="AC12" s="604"/>
      <c r="AD12" s="604"/>
      <c r="AE12" s="604"/>
      <c r="AF12" s="605"/>
      <c r="AG12" s="638"/>
      <c r="AH12" s="639"/>
      <c r="AI12" s="639"/>
      <c r="AJ12" s="639"/>
      <c r="AK12" s="639"/>
      <c r="AL12" s="640"/>
      <c r="AN12" s="4" t="s">
        <v>87</v>
      </c>
      <c r="AO12" s="10" t="str">
        <f>IF(K13="","",K13)</f>
        <v/>
      </c>
    </row>
    <row r="13" spans="1:52" ht="11.25" customHeight="1" thickBot="1" x14ac:dyDescent="0.2">
      <c r="A13" s="14"/>
      <c r="B13" s="15"/>
      <c r="C13" s="15"/>
      <c r="D13" s="15"/>
      <c r="E13" s="15"/>
      <c r="F13" s="16"/>
      <c r="G13" s="475" t="s">
        <v>19</v>
      </c>
      <c r="H13" s="476"/>
      <c r="I13" s="476"/>
      <c r="J13" s="477"/>
      <c r="K13" s="656"/>
      <c r="L13" s="657"/>
      <c r="M13" s="657"/>
      <c r="N13" s="657"/>
      <c r="O13" s="657"/>
      <c r="P13" s="657"/>
      <c r="Q13" s="657"/>
      <c r="R13" s="657"/>
      <c r="S13" s="657"/>
      <c r="T13" s="658"/>
      <c r="U13" s="644" t="s">
        <v>41</v>
      </c>
      <c r="V13" s="645"/>
      <c r="W13" s="645"/>
      <c r="X13" s="646"/>
      <c r="Y13" s="606"/>
      <c r="Z13" s="607"/>
      <c r="AA13" s="607"/>
      <c r="AB13" s="607"/>
      <c r="AC13" s="607"/>
      <c r="AD13" s="607"/>
      <c r="AE13" s="607"/>
      <c r="AF13" s="608"/>
      <c r="AG13" s="638"/>
      <c r="AH13" s="639"/>
      <c r="AI13" s="639"/>
      <c r="AJ13" s="639"/>
      <c r="AK13" s="639"/>
      <c r="AL13" s="640"/>
      <c r="AN13" s="4" t="s">
        <v>88</v>
      </c>
      <c r="AO13" s="10" t="str">
        <f>IF(K15="","",K15)</f>
        <v/>
      </c>
    </row>
    <row r="14" spans="1:52" ht="7.5" customHeight="1" thickBot="1" x14ac:dyDescent="0.2">
      <c r="A14" s="14"/>
      <c r="B14" s="15"/>
      <c r="C14" s="15"/>
      <c r="D14" s="15"/>
      <c r="E14" s="15"/>
      <c r="F14" s="16"/>
      <c r="G14" s="527"/>
      <c r="H14" s="528"/>
      <c r="I14" s="528"/>
      <c r="J14" s="529"/>
      <c r="K14" s="659"/>
      <c r="L14" s="660"/>
      <c r="M14" s="660"/>
      <c r="N14" s="660"/>
      <c r="O14" s="660"/>
      <c r="P14" s="660"/>
      <c r="Q14" s="660"/>
      <c r="R14" s="660"/>
      <c r="S14" s="660"/>
      <c r="T14" s="661"/>
      <c r="U14" s="647" t="s">
        <v>42</v>
      </c>
      <c r="V14" s="648"/>
      <c r="W14" s="648"/>
      <c r="X14" s="649"/>
      <c r="Y14" s="600"/>
      <c r="Z14" s="601"/>
      <c r="AA14" s="601"/>
      <c r="AB14" s="601"/>
      <c r="AC14" s="601"/>
      <c r="AD14" s="601"/>
      <c r="AE14" s="601"/>
      <c r="AF14" s="602"/>
      <c r="AG14" s="638"/>
      <c r="AH14" s="639"/>
      <c r="AI14" s="639"/>
      <c r="AJ14" s="639"/>
      <c r="AK14" s="639"/>
      <c r="AL14" s="640"/>
      <c r="AN14" s="3" t="s">
        <v>89</v>
      </c>
      <c r="AO14" s="10" t="str">
        <f>CONCATENATE(契約者情報!Y14," ",契約者情報!AC14)</f>
        <v xml:space="preserve"> </v>
      </c>
    </row>
    <row r="15" spans="1:52" ht="18.75" customHeight="1" thickBot="1" x14ac:dyDescent="0.2">
      <c r="A15" s="14"/>
      <c r="B15" s="15"/>
      <c r="C15" s="15"/>
      <c r="D15" s="15"/>
      <c r="E15" s="15"/>
      <c r="F15" s="16"/>
      <c r="G15" s="527" t="s">
        <v>18</v>
      </c>
      <c r="H15" s="528"/>
      <c r="I15" s="528"/>
      <c r="J15" s="529"/>
      <c r="K15" s="662"/>
      <c r="L15" s="663"/>
      <c r="M15" s="663"/>
      <c r="N15" s="663"/>
      <c r="O15" s="663"/>
      <c r="P15" s="663"/>
      <c r="Q15" s="663"/>
      <c r="R15" s="663"/>
      <c r="S15" s="663"/>
      <c r="T15" s="664"/>
      <c r="U15" s="650"/>
      <c r="V15" s="651"/>
      <c r="W15" s="651"/>
      <c r="X15" s="652"/>
      <c r="Y15" s="603"/>
      <c r="Z15" s="604"/>
      <c r="AA15" s="604"/>
      <c r="AB15" s="604"/>
      <c r="AC15" s="604"/>
      <c r="AD15" s="604"/>
      <c r="AE15" s="604"/>
      <c r="AF15" s="605"/>
      <c r="AG15" s="641"/>
      <c r="AH15" s="642"/>
      <c r="AI15" s="642"/>
      <c r="AJ15" s="642"/>
      <c r="AK15" s="642"/>
      <c r="AL15" s="643"/>
      <c r="AN15" s="3" t="s">
        <v>90</v>
      </c>
      <c r="AO15" s="10" t="str">
        <f>IF(K16="","",K16)</f>
        <v/>
      </c>
      <c r="AP15" s="119"/>
      <c r="AQ15" s="119"/>
    </row>
    <row r="16" spans="1:52" ht="18.75" customHeight="1" thickBot="1" x14ac:dyDescent="0.2">
      <c r="A16" s="17"/>
      <c r="B16" s="18"/>
      <c r="C16" s="18"/>
      <c r="D16" s="18"/>
      <c r="E16" s="18"/>
      <c r="F16" s="19"/>
      <c r="G16" s="533" t="s">
        <v>7</v>
      </c>
      <c r="H16" s="534"/>
      <c r="I16" s="534"/>
      <c r="J16" s="535"/>
      <c r="K16" s="559"/>
      <c r="L16" s="560"/>
      <c r="M16" s="560"/>
      <c r="N16" s="560"/>
      <c r="O16" s="560"/>
      <c r="P16" s="560"/>
      <c r="Q16" s="560"/>
      <c r="R16" s="560"/>
      <c r="S16" s="560"/>
      <c r="T16" s="561"/>
      <c r="U16" s="539" t="s">
        <v>63</v>
      </c>
      <c r="V16" s="540"/>
      <c r="W16" s="540"/>
      <c r="X16" s="541"/>
      <c r="Y16" s="653"/>
      <c r="Z16" s="654"/>
      <c r="AA16" s="654"/>
      <c r="AB16" s="654"/>
      <c r="AC16" s="654"/>
      <c r="AD16" s="654"/>
      <c r="AE16" s="654"/>
      <c r="AF16" s="654"/>
      <c r="AG16" s="654"/>
      <c r="AH16" s="654"/>
      <c r="AI16" s="654"/>
      <c r="AJ16" s="654"/>
      <c r="AK16" s="654"/>
      <c r="AL16" s="655"/>
      <c r="AN16" s="4" t="s">
        <v>91</v>
      </c>
      <c r="AO16" s="10" t="str">
        <f>IF(Y16="","",Y16)</f>
        <v/>
      </c>
      <c r="AP16" s="119"/>
      <c r="AQ16" s="119"/>
    </row>
    <row r="17" spans="1:52" ht="7.5" customHeight="1" x14ac:dyDescent="0.15">
      <c r="A17" s="51"/>
      <c r="B17" s="51"/>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N17" s="4"/>
      <c r="AP17" s="119"/>
      <c r="AQ17" s="119"/>
    </row>
    <row r="18" spans="1:52" ht="14.25" hidden="1" customHeight="1" x14ac:dyDescent="0.15">
      <c r="A18" s="20" t="s">
        <v>256</v>
      </c>
      <c r="B18" s="21"/>
      <c r="C18" s="21"/>
      <c r="D18" s="21"/>
      <c r="E18" s="21"/>
      <c r="F18" s="21"/>
      <c r="G18" s="21"/>
      <c r="H18" s="21"/>
      <c r="I18" s="21"/>
      <c r="J18" s="21"/>
      <c r="K18" s="21"/>
      <c r="L18" s="21"/>
      <c r="M18" s="21"/>
      <c r="N18" s="21"/>
      <c r="O18" s="21"/>
      <c r="P18" s="22"/>
      <c r="Q18" s="21"/>
      <c r="R18" s="21"/>
      <c r="S18" s="21"/>
      <c r="T18" s="21"/>
      <c r="U18" s="21"/>
      <c r="V18" s="21"/>
      <c r="W18" s="21"/>
      <c r="X18" s="21"/>
      <c r="Y18" s="21"/>
      <c r="Z18" s="21"/>
      <c r="AA18" s="21"/>
      <c r="AB18" s="21"/>
      <c r="AC18" s="21"/>
      <c r="AD18" s="21"/>
      <c r="AE18" s="21"/>
      <c r="AF18" s="21"/>
      <c r="AG18" s="21"/>
      <c r="AH18" s="21"/>
      <c r="AI18" s="21"/>
      <c r="AJ18" s="21"/>
      <c r="AK18" s="21"/>
      <c r="AL18" s="23"/>
      <c r="AP18" s="119"/>
      <c r="AQ18" s="119"/>
    </row>
    <row r="19" spans="1:52" ht="15" hidden="1" customHeight="1" thickBot="1" x14ac:dyDescent="0.2">
      <c r="A19" s="24"/>
      <c r="B19" s="620" t="s">
        <v>257</v>
      </c>
      <c r="C19" s="620"/>
      <c r="D19" s="620"/>
      <c r="E19" s="620"/>
      <c r="F19" s="620"/>
      <c r="G19" s="620"/>
      <c r="H19" s="620"/>
      <c r="I19" s="620"/>
      <c r="J19" s="620"/>
      <c r="K19" s="620"/>
      <c r="L19" s="620"/>
      <c r="M19" s="620"/>
      <c r="N19" s="620"/>
      <c r="O19" s="620"/>
      <c r="P19" s="620"/>
      <c r="Q19" s="620"/>
      <c r="R19" s="620"/>
      <c r="S19" s="620"/>
      <c r="T19" s="620"/>
      <c r="U19" s="620"/>
      <c r="V19" s="620"/>
      <c r="W19" s="620"/>
      <c r="X19" s="620"/>
      <c r="Y19" s="620"/>
      <c r="Z19" s="620"/>
      <c r="AA19" s="620"/>
      <c r="AB19" s="620"/>
      <c r="AC19" s="620"/>
      <c r="AD19" s="620"/>
      <c r="AE19" s="620"/>
      <c r="AF19" s="620"/>
      <c r="AG19" s="620"/>
      <c r="AH19" s="620"/>
      <c r="AI19" s="620"/>
      <c r="AJ19" s="620"/>
      <c r="AK19" s="620"/>
      <c r="AL19" s="621"/>
      <c r="AN19" s="4"/>
      <c r="AP19" s="119"/>
      <c r="AQ19" s="119"/>
    </row>
    <row r="20" spans="1:52" ht="13.35" hidden="1" customHeight="1" thickBot="1" x14ac:dyDescent="0.2">
      <c r="A20" s="25"/>
      <c r="B20" s="622" t="s">
        <v>259</v>
      </c>
      <c r="C20" s="622"/>
      <c r="D20" s="622"/>
      <c r="E20" s="622"/>
      <c r="F20" s="622"/>
      <c r="G20" s="622"/>
      <c r="H20" s="622"/>
      <c r="I20" s="622"/>
      <c r="J20" s="622"/>
      <c r="K20" s="622"/>
      <c r="L20" s="622"/>
      <c r="M20" s="622"/>
      <c r="N20" s="622"/>
      <c r="O20" s="622"/>
      <c r="P20" s="622"/>
      <c r="Q20" s="622"/>
      <c r="R20" s="622"/>
      <c r="S20" s="622"/>
      <c r="T20" s="622"/>
      <c r="U20" s="622"/>
      <c r="V20" s="622"/>
      <c r="W20" s="622"/>
      <c r="X20" s="622"/>
      <c r="Y20" s="622"/>
      <c r="Z20" s="622"/>
      <c r="AA20" s="622"/>
      <c r="AB20" s="622"/>
      <c r="AC20" s="622"/>
      <c r="AD20" s="622"/>
      <c r="AE20" s="622"/>
      <c r="AF20" s="622"/>
      <c r="AG20" s="622"/>
      <c r="AH20" s="622"/>
      <c r="AI20" s="622"/>
      <c r="AJ20" s="622"/>
      <c r="AK20" s="622"/>
      <c r="AL20" s="622"/>
      <c r="AN20" s="32"/>
      <c r="AP20" s="119"/>
      <c r="AQ20" s="89">
        <f>MAX(AQ21:AQ22)</f>
        <v>0</v>
      </c>
    </row>
    <row r="21" spans="1:52" ht="18.75" hidden="1" customHeight="1" thickBot="1" x14ac:dyDescent="0.2">
      <c r="A21" s="24"/>
      <c r="B21" s="25"/>
      <c r="C21" s="293" t="s">
        <v>59</v>
      </c>
      <c r="D21" s="624" t="s">
        <v>258</v>
      </c>
      <c r="E21" s="624"/>
      <c r="F21" s="624"/>
      <c r="G21" s="624"/>
      <c r="H21" s="624"/>
      <c r="I21" s="624"/>
      <c r="J21" s="624"/>
      <c r="K21" s="624"/>
      <c r="L21" s="624"/>
      <c r="M21" s="624"/>
      <c r="N21" s="624"/>
      <c r="O21" s="624"/>
      <c r="P21" s="624"/>
      <c r="Q21" s="624"/>
      <c r="R21" s="624"/>
      <c r="S21" s="624"/>
      <c r="T21" s="624"/>
      <c r="U21" s="624"/>
      <c r="V21" s="624"/>
      <c r="W21" s="624"/>
      <c r="X21" s="624"/>
      <c r="Y21" s="624"/>
      <c r="Z21" s="624"/>
      <c r="AA21" s="624"/>
      <c r="AB21" s="624"/>
      <c r="AC21" s="624"/>
      <c r="AD21" s="624"/>
      <c r="AE21" s="624"/>
      <c r="AF21" s="624"/>
      <c r="AG21" s="624"/>
      <c r="AH21" s="624"/>
      <c r="AI21" s="624"/>
      <c r="AJ21" s="624"/>
      <c r="AK21" s="624"/>
      <c r="AL21" s="625"/>
      <c r="AN21" s="106" t="s">
        <v>81</v>
      </c>
      <c r="AO21" s="285" t="str">
        <f>IF(AQ20=0,"",VLOOKUP($AQ20,AQ21:AR22,2,0))</f>
        <v/>
      </c>
      <c r="AP21" s="119"/>
      <c r="AQ21" s="8" t="str">
        <f>IF(C21="■",1,"")</f>
        <v/>
      </c>
      <c r="AR21" s="8" t="s">
        <v>112</v>
      </c>
    </row>
    <row r="22" spans="1:52" s="286" customFormat="1" ht="18.75" hidden="1" customHeight="1" x14ac:dyDescent="0.15">
      <c r="A22" s="24"/>
      <c r="B22" s="26"/>
      <c r="C22" s="294" t="s">
        <v>247</v>
      </c>
      <c r="D22" s="626" t="s">
        <v>241</v>
      </c>
      <c r="E22" s="626"/>
      <c r="F22" s="626"/>
      <c r="G22" s="626"/>
      <c r="H22" s="626"/>
      <c r="I22" s="626"/>
      <c r="J22" s="626"/>
      <c r="K22" s="626"/>
      <c r="L22" s="626"/>
      <c r="M22" s="626"/>
      <c r="N22" s="626"/>
      <c r="O22" s="626"/>
      <c r="P22" s="626"/>
      <c r="Q22" s="626"/>
      <c r="R22" s="626"/>
      <c r="S22" s="626"/>
      <c r="T22" s="626"/>
      <c r="U22" s="626"/>
      <c r="V22" s="626"/>
      <c r="W22" s="626"/>
      <c r="X22" s="626"/>
      <c r="Y22" s="626"/>
      <c r="Z22" s="626"/>
      <c r="AA22" s="626"/>
      <c r="AB22" s="626"/>
      <c r="AC22" s="626"/>
      <c r="AD22" s="626"/>
      <c r="AE22" s="626"/>
      <c r="AF22" s="626"/>
      <c r="AG22" s="626"/>
      <c r="AH22" s="626"/>
      <c r="AI22" s="626"/>
      <c r="AJ22" s="626"/>
      <c r="AK22" s="626"/>
      <c r="AL22" s="627"/>
      <c r="AM22" s="108"/>
      <c r="AN22" s="34"/>
      <c r="AO22" s="4"/>
      <c r="AP22" s="4"/>
      <c r="AQ22" s="8" t="str">
        <f>IF(C22="■",1,"")</f>
        <v/>
      </c>
      <c r="AR22" s="8" t="s">
        <v>113</v>
      </c>
      <c r="AS22" s="4"/>
      <c r="AT22" s="4"/>
      <c r="AU22" s="27"/>
      <c r="AV22" s="27"/>
      <c r="AW22" s="27"/>
      <c r="AX22" s="27"/>
      <c r="AY22" s="27"/>
      <c r="AZ22" s="27"/>
    </row>
    <row r="23" spans="1:52" ht="6" hidden="1" customHeight="1" x14ac:dyDescent="0.15">
      <c r="A23" s="24"/>
      <c r="B23" s="2"/>
      <c r="C23" s="28"/>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30"/>
      <c r="AF23" s="30"/>
      <c r="AG23" s="30"/>
      <c r="AH23" s="30"/>
      <c r="AI23" s="30"/>
      <c r="AJ23" s="30"/>
      <c r="AK23" s="30"/>
      <c r="AL23" s="31"/>
      <c r="AM23" s="109"/>
      <c r="AN23" s="34"/>
      <c r="AO23" s="27"/>
      <c r="AP23" s="27"/>
      <c r="AQ23" s="27"/>
      <c r="AR23" s="27"/>
      <c r="AS23" s="27"/>
      <c r="AT23" s="27"/>
      <c r="AU23" s="33"/>
      <c r="AV23" s="33"/>
      <c r="AW23" s="33"/>
      <c r="AX23" s="33"/>
      <c r="AY23" s="33"/>
      <c r="AZ23" s="33"/>
    </row>
    <row r="24" spans="1:52" s="4" customFormat="1" ht="13.5" hidden="1" customHeight="1" x14ac:dyDescent="0.15">
      <c r="A24" s="276"/>
      <c r="B24" s="609" t="s">
        <v>242</v>
      </c>
      <c r="C24" s="609"/>
      <c r="D24" s="609"/>
      <c r="E24" s="609"/>
      <c r="F24" s="609"/>
      <c r="G24" s="609"/>
      <c r="H24" s="609"/>
      <c r="I24" s="609"/>
      <c r="J24" s="609"/>
      <c r="K24" s="609"/>
      <c r="L24" s="609"/>
      <c r="M24" s="609"/>
      <c r="N24" s="609"/>
      <c r="O24" s="609"/>
      <c r="P24" s="609"/>
      <c r="Q24" s="609"/>
      <c r="R24" s="609"/>
      <c r="S24" s="609"/>
      <c r="T24" s="609"/>
      <c r="U24" s="609"/>
      <c r="V24" s="609"/>
      <c r="W24" s="609"/>
      <c r="X24" s="609"/>
      <c r="Y24" s="609"/>
      <c r="Z24" s="609"/>
      <c r="AA24" s="609"/>
      <c r="AB24" s="609"/>
      <c r="AC24" s="609"/>
      <c r="AD24" s="609"/>
      <c r="AE24" s="609"/>
      <c r="AF24" s="609"/>
      <c r="AG24" s="609"/>
      <c r="AH24" s="609"/>
      <c r="AI24" s="609"/>
      <c r="AJ24" s="609"/>
      <c r="AK24" s="609"/>
      <c r="AL24" s="277"/>
      <c r="AM24" s="110"/>
      <c r="AR24" s="33"/>
      <c r="AS24" s="33"/>
      <c r="AT24" s="33"/>
      <c r="AU24" s="34"/>
      <c r="AV24" s="34"/>
      <c r="AW24" s="34"/>
      <c r="AX24" s="34"/>
      <c r="AY24" s="34"/>
      <c r="AZ24" s="34"/>
    </row>
    <row r="25" spans="1:52" s="4" customFormat="1" ht="13.5" hidden="1" customHeight="1" x14ac:dyDescent="0.15">
      <c r="A25" s="276"/>
      <c r="B25" s="610" t="s">
        <v>243</v>
      </c>
      <c r="C25" s="610"/>
      <c r="D25" s="610"/>
      <c r="E25" s="610"/>
      <c r="F25" s="609" t="s">
        <v>244</v>
      </c>
      <c r="G25" s="609"/>
      <c r="H25" s="609"/>
      <c r="I25" s="609"/>
      <c r="J25" s="609"/>
      <c r="K25" s="609"/>
      <c r="L25" s="609"/>
      <c r="M25" s="609"/>
      <c r="N25" s="609"/>
      <c r="O25" s="609"/>
      <c r="P25" s="609"/>
      <c r="Q25" s="609"/>
      <c r="R25" s="609"/>
      <c r="S25" s="609"/>
      <c r="T25" s="609"/>
      <c r="U25" s="609"/>
      <c r="V25" s="609"/>
      <c r="W25" s="609"/>
      <c r="X25" s="609"/>
      <c r="Y25" s="609"/>
      <c r="Z25" s="609"/>
      <c r="AA25" s="609"/>
      <c r="AB25" s="609"/>
      <c r="AC25" s="609"/>
      <c r="AD25" s="609"/>
      <c r="AE25" s="609"/>
      <c r="AF25" s="609"/>
      <c r="AG25" s="609"/>
      <c r="AH25" s="609"/>
      <c r="AI25" s="609"/>
      <c r="AJ25" s="609"/>
      <c r="AK25" s="609"/>
      <c r="AL25" s="277"/>
      <c r="AM25" s="110"/>
      <c r="AR25" s="33"/>
      <c r="AS25" s="33"/>
      <c r="AT25" s="33"/>
      <c r="AU25" s="34"/>
      <c r="AV25" s="34"/>
      <c r="AW25" s="34"/>
      <c r="AX25" s="34"/>
      <c r="AY25" s="34"/>
      <c r="AZ25" s="34"/>
    </row>
    <row r="26" spans="1:52" s="4" customFormat="1" ht="13.5" hidden="1" customHeight="1" x14ac:dyDescent="0.15">
      <c r="A26" s="276"/>
      <c r="B26" s="49"/>
      <c r="C26" s="345"/>
      <c r="D26" s="345"/>
      <c r="E26" s="345"/>
      <c r="F26" s="609" t="s">
        <v>245</v>
      </c>
      <c r="G26" s="609"/>
      <c r="H26" s="609"/>
      <c r="I26" s="609"/>
      <c r="J26" s="609"/>
      <c r="K26" s="609"/>
      <c r="L26" s="609"/>
      <c r="M26" s="609"/>
      <c r="N26" s="609"/>
      <c r="O26" s="609"/>
      <c r="P26" s="609"/>
      <c r="Q26" s="609"/>
      <c r="R26" s="609"/>
      <c r="S26" s="609"/>
      <c r="T26" s="609"/>
      <c r="U26" s="609"/>
      <c r="V26" s="609"/>
      <c r="W26" s="609"/>
      <c r="X26" s="609"/>
      <c r="Y26" s="609"/>
      <c r="Z26" s="609"/>
      <c r="AA26" s="609"/>
      <c r="AB26" s="609"/>
      <c r="AC26" s="609"/>
      <c r="AD26" s="609"/>
      <c r="AE26" s="609"/>
      <c r="AF26" s="609"/>
      <c r="AG26" s="609"/>
      <c r="AH26" s="609"/>
      <c r="AI26" s="609"/>
      <c r="AJ26" s="609"/>
      <c r="AK26" s="609"/>
      <c r="AL26" s="277"/>
      <c r="AM26" s="110"/>
      <c r="AR26" s="33"/>
      <c r="AS26" s="33"/>
      <c r="AT26" s="33"/>
      <c r="AU26" s="34"/>
      <c r="AV26" s="34"/>
      <c r="AW26" s="34"/>
      <c r="AX26" s="34"/>
      <c r="AY26" s="34"/>
      <c r="AZ26" s="34"/>
    </row>
    <row r="27" spans="1:52" s="4" customFormat="1" ht="13.5" hidden="1" customHeight="1" x14ac:dyDescent="0.15">
      <c r="A27" s="276"/>
      <c r="B27" s="49"/>
      <c r="C27" s="345"/>
      <c r="D27" s="345"/>
      <c r="E27" s="345"/>
      <c r="F27" s="609" t="s">
        <v>246</v>
      </c>
      <c r="G27" s="609"/>
      <c r="H27" s="609"/>
      <c r="I27" s="609"/>
      <c r="J27" s="609"/>
      <c r="K27" s="609"/>
      <c r="L27" s="609"/>
      <c r="M27" s="609"/>
      <c r="N27" s="609"/>
      <c r="O27" s="609"/>
      <c r="P27" s="609"/>
      <c r="Q27" s="609"/>
      <c r="R27" s="609"/>
      <c r="S27" s="609"/>
      <c r="T27" s="609"/>
      <c r="U27" s="609"/>
      <c r="V27" s="609"/>
      <c r="W27" s="609"/>
      <c r="X27" s="609"/>
      <c r="Y27" s="609"/>
      <c r="Z27" s="609"/>
      <c r="AA27" s="609"/>
      <c r="AB27" s="609"/>
      <c r="AC27" s="609"/>
      <c r="AD27" s="609"/>
      <c r="AE27" s="609"/>
      <c r="AF27" s="609"/>
      <c r="AG27" s="609"/>
      <c r="AH27" s="609"/>
      <c r="AI27" s="609"/>
      <c r="AJ27" s="609"/>
      <c r="AK27" s="609"/>
      <c r="AL27" s="277"/>
      <c r="AM27" s="110"/>
      <c r="AR27" s="33"/>
      <c r="AS27" s="33"/>
      <c r="AT27" s="33"/>
      <c r="AU27" s="34"/>
      <c r="AV27" s="34"/>
      <c r="AW27" s="34"/>
      <c r="AX27" s="34"/>
      <c r="AY27" s="34"/>
      <c r="AZ27" s="34"/>
    </row>
    <row r="28" spans="1:52" ht="6" hidden="1" customHeight="1" x14ac:dyDescent="0.15">
      <c r="A28" s="35"/>
      <c r="B28" s="623"/>
      <c r="C28" s="623"/>
      <c r="D28" s="623"/>
      <c r="E28" s="623"/>
      <c r="F28" s="623"/>
      <c r="G28" s="623"/>
      <c r="H28" s="623"/>
      <c r="I28" s="623"/>
      <c r="J28" s="623"/>
      <c r="K28" s="623"/>
      <c r="L28" s="623"/>
      <c r="M28" s="623"/>
      <c r="N28" s="623"/>
      <c r="O28" s="623"/>
      <c r="P28" s="623"/>
      <c r="Q28" s="623"/>
      <c r="R28" s="623"/>
      <c r="S28" s="623"/>
      <c r="T28" s="623"/>
      <c r="U28" s="623"/>
      <c r="V28" s="623"/>
      <c r="W28" s="623"/>
      <c r="X28" s="623"/>
      <c r="Y28" s="623"/>
      <c r="Z28" s="623"/>
      <c r="AA28" s="623"/>
      <c r="AB28" s="623"/>
      <c r="AC28" s="623"/>
      <c r="AD28" s="623"/>
      <c r="AE28" s="623"/>
      <c r="AF28" s="623"/>
      <c r="AG28" s="623"/>
      <c r="AH28" s="623"/>
      <c r="AI28" s="623"/>
      <c r="AJ28" s="623"/>
      <c r="AK28" s="623"/>
      <c r="AL28" s="36"/>
      <c r="AM28" s="110"/>
      <c r="AN28" s="4"/>
      <c r="AP28" s="119"/>
      <c r="AQ28" s="119"/>
      <c r="AR28" s="34"/>
      <c r="AS28" s="34"/>
      <c r="AT28" s="34"/>
      <c r="AU28" s="34"/>
      <c r="AV28" s="34"/>
      <c r="AW28" s="34"/>
      <c r="AX28" s="34"/>
      <c r="AY28" s="34"/>
      <c r="AZ28" s="34"/>
    </row>
    <row r="29" spans="1:52" ht="7.5" hidden="1" customHeight="1" x14ac:dyDescent="0.15">
      <c r="A29" s="51"/>
      <c r="B29" s="51"/>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N29" s="4"/>
      <c r="AO29" s="34"/>
      <c r="AP29" s="34"/>
      <c r="AQ29" s="34"/>
      <c r="AR29" s="34"/>
      <c r="AS29" s="34"/>
      <c r="AT29" s="34"/>
      <c r="AZ29" s="119"/>
    </row>
    <row r="30" spans="1:52" ht="14.25" customHeight="1" x14ac:dyDescent="0.15">
      <c r="A30" s="20" t="s">
        <v>281</v>
      </c>
      <c r="B30" s="22"/>
      <c r="C30" s="22"/>
      <c r="D30" s="22"/>
      <c r="E30" s="22"/>
      <c r="F30" s="22"/>
      <c r="G30" s="22"/>
      <c r="H30" s="22"/>
      <c r="I30" s="22"/>
      <c r="J30" s="22"/>
      <c r="K30" s="22"/>
      <c r="L30" s="22"/>
      <c r="M30" s="69"/>
      <c r="N30" s="69"/>
      <c r="O30" s="69"/>
      <c r="P30" s="69"/>
      <c r="Q30" s="69"/>
      <c r="R30" s="69"/>
      <c r="S30" s="69"/>
      <c r="T30" s="69"/>
      <c r="U30" s="69" t="s">
        <v>282</v>
      </c>
      <c r="V30" s="69"/>
      <c r="W30" s="69"/>
      <c r="X30" s="69"/>
      <c r="Y30" s="69"/>
      <c r="Z30" s="69"/>
      <c r="AA30" s="69"/>
      <c r="AB30" s="69"/>
      <c r="AC30" s="69"/>
      <c r="AD30" s="69"/>
      <c r="AE30" s="69"/>
      <c r="AF30" s="69"/>
      <c r="AG30" s="69"/>
      <c r="AH30" s="69"/>
      <c r="AI30" s="69"/>
      <c r="AJ30" s="69"/>
      <c r="AK30" s="69"/>
      <c r="AL30" s="73"/>
      <c r="AN30" s="4"/>
      <c r="AZ30" s="119"/>
    </row>
    <row r="31" spans="1:52" ht="6" customHeight="1" x14ac:dyDescent="0.15">
      <c r="A31" s="295"/>
      <c r="B31" s="449" t="s">
        <v>289</v>
      </c>
      <c r="C31" s="449"/>
      <c r="D31" s="449"/>
      <c r="E31" s="449"/>
      <c r="F31" s="449"/>
      <c r="G31" s="449"/>
      <c r="H31" s="449"/>
      <c r="I31" s="449"/>
      <c r="J31" s="449"/>
      <c r="K31" s="449"/>
      <c r="L31" s="449"/>
      <c r="M31" s="449"/>
      <c r="N31" s="449"/>
      <c r="O31" s="449"/>
      <c r="P31" s="449"/>
      <c r="Q31" s="449"/>
      <c r="R31" s="449"/>
      <c r="S31" s="449"/>
      <c r="T31" s="449"/>
      <c r="U31" s="449"/>
      <c r="V31" s="449"/>
      <c r="W31" s="449"/>
      <c r="X31" s="449"/>
      <c r="Y31" s="449"/>
      <c r="Z31" s="449"/>
      <c r="AA31" s="449"/>
      <c r="AB31" s="449"/>
      <c r="AC31" s="449"/>
      <c r="AD31" s="449"/>
      <c r="AE31" s="449"/>
      <c r="AF31" s="449"/>
      <c r="AG31" s="449"/>
      <c r="AH31" s="449"/>
      <c r="AI31" s="449"/>
      <c r="AJ31" s="449"/>
      <c r="AK31" s="449"/>
      <c r="AL31" s="213"/>
      <c r="AN31" s="4"/>
      <c r="AZ31" s="119"/>
    </row>
    <row r="32" spans="1:52" ht="9.75" customHeight="1" x14ac:dyDescent="0.15">
      <c r="A32" s="295"/>
      <c r="B32" s="449"/>
      <c r="C32" s="449"/>
      <c r="D32" s="449"/>
      <c r="E32" s="449"/>
      <c r="F32" s="449"/>
      <c r="G32" s="449"/>
      <c r="H32" s="449"/>
      <c r="I32" s="449"/>
      <c r="J32" s="449"/>
      <c r="K32" s="449"/>
      <c r="L32" s="449"/>
      <c r="M32" s="449"/>
      <c r="N32" s="449"/>
      <c r="O32" s="449"/>
      <c r="P32" s="449"/>
      <c r="Q32" s="449"/>
      <c r="R32" s="449"/>
      <c r="S32" s="449"/>
      <c r="T32" s="449"/>
      <c r="U32" s="449"/>
      <c r="V32" s="449"/>
      <c r="W32" s="449"/>
      <c r="X32" s="449"/>
      <c r="Y32" s="449"/>
      <c r="Z32" s="449"/>
      <c r="AA32" s="449"/>
      <c r="AB32" s="449"/>
      <c r="AC32" s="449"/>
      <c r="AD32" s="449"/>
      <c r="AE32" s="449"/>
      <c r="AF32" s="449"/>
      <c r="AG32" s="449"/>
      <c r="AH32" s="449"/>
      <c r="AI32" s="449"/>
      <c r="AJ32" s="449"/>
      <c r="AK32" s="449"/>
      <c r="AL32" s="213"/>
      <c r="AN32" s="4"/>
      <c r="AZ32" s="119"/>
    </row>
    <row r="33" spans="1:57" ht="13.35" customHeight="1" x14ac:dyDescent="0.15">
      <c r="A33" s="295"/>
      <c r="B33" s="449"/>
      <c r="C33" s="449"/>
      <c r="D33" s="449"/>
      <c r="E33" s="449"/>
      <c r="F33" s="449"/>
      <c r="G33" s="449"/>
      <c r="H33" s="449"/>
      <c r="I33" s="449"/>
      <c r="J33" s="449"/>
      <c r="K33" s="449"/>
      <c r="L33" s="449"/>
      <c r="M33" s="449"/>
      <c r="N33" s="449"/>
      <c r="O33" s="449"/>
      <c r="P33" s="449"/>
      <c r="Q33" s="449"/>
      <c r="R33" s="449"/>
      <c r="S33" s="449"/>
      <c r="T33" s="449"/>
      <c r="U33" s="449"/>
      <c r="V33" s="449"/>
      <c r="W33" s="449"/>
      <c r="X33" s="449"/>
      <c r="Y33" s="449"/>
      <c r="Z33" s="449"/>
      <c r="AA33" s="449"/>
      <c r="AB33" s="449"/>
      <c r="AC33" s="449"/>
      <c r="AD33" s="449"/>
      <c r="AE33" s="449"/>
      <c r="AF33" s="449"/>
      <c r="AG33" s="449"/>
      <c r="AH33" s="449"/>
      <c r="AI33" s="449"/>
      <c r="AJ33" s="449"/>
      <c r="AK33" s="449"/>
      <c r="AL33" s="213"/>
      <c r="AN33" s="4"/>
      <c r="AZ33" s="119"/>
    </row>
    <row r="34" spans="1:57" ht="13.35" customHeight="1" x14ac:dyDescent="0.15">
      <c r="A34" s="295"/>
      <c r="B34" s="449"/>
      <c r="C34" s="449"/>
      <c r="D34" s="449"/>
      <c r="E34" s="449"/>
      <c r="F34" s="449"/>
      <c r="G34" s="449"/>
      <c r="H34" s="449"/>
      <c r="I34" s="449"/>
      <c r="J34" s="449"/>
      <c r="K34" s="449"/>
      <c r="L34" s="449"/>
      <c r="M34" s="449"/>
      <c r="N34" s="449"/>
      <c r="O34" s="449"/>
      <c r="P34" s="449"/>
      <c r="Q34" s="449"/>
      <c r="R34" s="449"/>
      <c r="S34" s="449"/>
      <c r="T34" s="449"/>
      <c r="U34" s="449"/>
      <c r="V34" s="449"/>
      <c r="W34" s="449"/>
      <c r="X34" s="449"/>
      <c r="Y34" s="449"/>
      <c r="Z34" s="449"/>
      <c r="AA34" s="449"/>
      <c r="AB34" s="449"/>
      <c r="AC34" s="449"/>
      <c r="AD34" s="449"/>
      <c r="AE34" s="449"/>
      <c r="AF34" s="449"/>
      <c r="AG34" s="449"/>
      <c r="AH34" s="449"/>
      <c r="AI34" s="449"/>
      <c r="AJ34" s="449"/>
      <c r="AK34" s="449"/>
      <c r="AL34" s="213"/>
      <c r="AN34" s="4"/>
      <c r="AZ34" s="119"/>
    </row>
    <row r="35" spans="1:57" ht="13.35" customHeight="1" x14ac:dyDescent="0.15">
      <c r="A35" s="295"/>
      <c r="B35" s="449"/>
      <c r="C35" s="449"/>
      <c r="D35" s="449"/>
      <c r="E35" s="449"/>
      <c r="F35" s="449"/>
      <c r="G35" s="449"/>
      <c r="H35" s="449"/>
      <c r="I35" s="449"/>
      <c r="J35" s="449"/>
      <c r="K35" s="449"/>
      <c r="L35" s="449"/>
      <c r="M35" s="449"/>
      <c r="N35" s="449"/>
      <c r="O35" s="449"/>
      <c r="P35" s="449"/>
      <c r="Q35" s="449"/>
      <c r="R35" s="449"/>
      <c r="S35" s="449"/>
      <c r="T35" s="449"/>
      <c r="U35" s="449"/>
      <c r="V35" s="449"/>
      <c r="W35" s="449"/>
      <c r="X35" s="449"/>
      <c r="Y35" s="449"/>
      <c r="Z35" s="449"/>
      <c r="AA35" s="449"/>
      <c r="AB35" s="449"/>
      <c r="AC35" s="449"/>
      <c r="AD35" s="449"/>
      <c r="AE35" s="449"/>
      <c r="AF35" s="449"/>
      <c r="AG35" s="449"/>
      <c r="AH35" s="449"/>
      <c r="AI35" s="449"/>
      <c r="AJ35" s="449"/>
      <c r="AK35" s="449"/>
      <c r="AL35" s="213"/>
      <c r="AN35" s="4"/>
      <c r="AZ35" s="119"/>
    </row>
    <row r="36" spans="1:57" ht="5.25" customHeight="1" thickBot="1" x14ac:dyDescent="0.2">
      <c r="A36" s="295"/>
      <c r="B36" s="449"/>
      <c r="C36" s="449"/>
      <c r="D36" s="449"/>
      <c r="E36" s="449"/>
      <c r="F36" s="449"/>
      <c r="G36" s="449"/>
      <c r="H36" s="449"/>
      <c r="I36" s="449"/>
      <c r="J36" s="449"/>
      <c r="K36" s="449"/>
      <c r="L36" s="449"/>
      <c r="M36" s="449"/>
      <c r="N36" s="449"/>
      <c r="O36" s="449"/>
      <c r="P36" s="449"/>
      <c r="Q36" s="449"/>
      <c r="R36" s="449"/>
      <c r="S36" s="449"/>
      <c r="T36" s="449"/>
      <c r="U36" s="449"/>
      <c r="V36" s="449"/>
      <c r="W36" s="449"/>
      <c r="X36" s="449"/>
      <c r="Y36" s="449"/>
      <c r="Z36" s="449"/>
      <c r="AA36" s="449"/>
      <c r="AB36" s="449"/>
      <c r="AC36" s="449"/>
      <c r="AD36" s="449"/>
      <c r="AE36" s="449"/>
      <c r="AF36" s="449"/>
      <c r="AG36" s="449"/>
      <c r="AH36" s="449"/>
      <c r="AI36" s="449"/>
      <c r="AJ36" s="449"/>
      <c r="AK36" s="449"/>
      <c r="AL36" s="213"/>
      <c r="AN36" s="4"/>
      <c r="AZ36" s="119"/>
    </row>
    <row r="37" spans="1:57" ht="14.25" customHeight="1" thickBot="1" x14ac:dyDescent="0.2">
      <c r="A37" s="296" t="s">
        <v>615</v>
      </c>
      <c r="B37" s="297"/>
      <c r="C37" s="297"/>
      <c r="D37" s="297"/>
      <c r="E37" s="297"/>
      <c r="F37" s="297"/>
      <c r="G37" s="297"/>
      <c r="H37" s="297"/>
      <c r="I37" s="297"/>
      <c r="J37" s="297"/>
      <c r="K37" s="297"/>
      <c r="L37" s="297"/>
      <c r="M37" s="81"/>
      <c r="N37" s="297"/>
      <c r="O37" s="297"/>
      <c r="P37" s="297"/>
      <c r="Q37" s="297"/>
      <c r="R37" s="297"/>
      <c r="S37" s="297"/>
      <c r="T37" s="297"/>
      <c r="U37" s="297"/>
      <c r="V37" s="297"/>
      <c r="W37" s="297"/>
      <c r="X37" s="297"/>
      <c r="Y37" s="297"/>
      <c r="Z37" s="297"/>
      <c r="AA37" s="297"/>
      <c r="AB37" s="297"/>
      <c r="AC37" s="297"/>
      <c r="AD37" s="297"/>
      <c r="AE37" s="297"/>
      <c r="AF37" s="297"/>
      <c r="AG37" s="297"/>
      <c r="AH37" s="297"/>
      <c r="AI37" s="297"/>
      <c r="AJ37" s="297"/>
      <c r="AK37" s="297"/>
      <c r="AL37" s="298"/>
      <c r="AM37" s="106" t="s">
        <v>93</v>
      </c>
      <c r="AN37" s="4" t="s">
        <v>84</v>
      </c>
      <c r="AO37" s="10" t="str">
        <f>IF(K39="","",K39)</f>
        <v/>
      </c>
    </row>
    <row r="38" spans="1:57" ht="11.25" customHeight="1" thickBot="1" x14ac:dyDescent="0.2">
      <c r="A38" s="511" t="s">
        <v>283</v>
      </c>
      <c r="B38" s="512"/>
      <c r="C38" s="512"/>
      <c r="D38" s="512"/>
      <c r="E38" s="512"/>
      <c r="F38" s="513"/>
      <c r="G38" s="517" t="s">
        <v>41</v>
      </c>
      <c r="H38" s="518"/>
      <c r="I38" s="518"/>
      <c r="J38" s="519"/>
      <c r="K38" s="496"/>
      <c r="L38" s="497"/>
      <c r="M38" s="497"/>
      <c r="N38" s="497"/>
      <c r="O38" s="497"/>
      <c r="P38" s="497"/>
      <c r="Q38" s="497"/>
      <c r="R38" s="497"/>
      <c r="S38" s="497"/>
      <c r="T38" s="497"/>
      <c r="U38" s="497"/>
      <c r="V38" s="497"/>
      <c r="W38" s="497"/>
      <c r="X38" s="497"/>
      <c r="Y38" s="497"/>
      <c r="Z38" s="497"/>
      <c r="AA38" s="497"/>
      <c r="AB38" s="497"/>
      <c r="AC38" s="497"/>
      <c r="AD38" s="497"/>
      <c r="AE38" s="497"/>
      <c r="AF38" s="497"/>
      <c r="AG38" s="497"/>
      <c r="AH38" s="497"/>
      <c r="AI38" s="497"/>
      <c r="AJ38" s="497"/>
      <c r="AK38" s="497"/>
      <c r="AL38" s="498"/>
      <c r="AN38" s="4" t="s">
        <v>85</v>
      </c>
      <c r="AO38" s="10" t="str">
        <f>CONCATENATE(契約者情報!L40,契約者情報!N40,契約者情報!O40)</f>
        <v>－</v>
      </c>
    </row>
    <row r="39" spans="1:57" ht="18.75" customHeight="1" thickBot="1" x14ac:dyDescent="0.2">
      <c r="A39" s="514"/>
      <c r="B39" s="515"/>
      <c r="C39" s="515"/>
      <c r="D39" s="515"/>
      <c r="E39" s="515"/>
      <c r="F39" s="516"/>
      <c r="G39" s="469" t="s">
        <v>96</v>
      </c>
      <c r="H39" s="470"/>
      <c r="I39" s="470"/>
      <c r="J39" s="471"/>
      <c r="K39" s="472"/>
      <c r="L39" s="473"/>
      <c r="M39" s="473"/>
      <c r="N39" s="473"/>
      <c r="O39" s="473"/>
      <c r="P39" s="473"/>
      <c r="Q39" s="473"/>
      <c r="R39" s="473"/>
      <c r="S39" s="473"/>
      <c r="T39" s="473"/>
      <c r="U39" s="473"/>
      <c r="V39" s="473"/>
      <c r="W39" s="473"/>
      <c r="X39" s="473"/>
      <c r="Y39" s="473"/>
      <c r="Z39" s="473"/>
      <c r="AA39" s="473"/>
      <c r="AB39" s="473"/>
      <c r="AC39" s="473"/>
      <c r="AD39" s="473"/>
      <c r="AE39" s="473"/>
      <c r="AF39" s="473"/>
      <c r="AG39" s="473"/>
      <c r="AH39" s="473"/>
      <c r="AI39" s="473"/>
      <c r="AJ39" s="473"/>
      <c r="AK39" s="473"/>
      <c r="AL39" s="474"/>
      <c r="AN39" s="4" t="s">
        <v>86</v>
      </c>
      <c r="AO39" s="10" t="str">
        <f>IF(K41="","",K41)</f>
        <v/>
      </c>
    </row>
    <row r="40" spans="1:57" ht="12.75" customHeight="1" thickBot="1" x14ac:dyDescent="0.2">
      <c r="A40" s="37"/>
      <c r="B40" s="38"/>
      <c r="C40" s="38"/>
      <c r="D40" s="38"/>
      <c r="E40" s="38"/>
      <c r="F40" s="39"/>
      <c r="G40" s="475" t="s">
        <v>20</v>
      </c>
      <c r="H40" s="476"/>
      <c r="I40" s="476"/>
      <c r="J40" s="477"/>
      <c r="K40" s="40" t="s">
        <v>5</v>
      </c>
      <c r="L40" s="481"/>
      <c r="M40" s="481"/>
      <c r="N40" s="41" t="s">
        <v>6</v>
      </c>
      <c r="O40" s="481"/>
      <c r="P40" s="481"/>
      <c r="Q40" s="481"/>
      <c r="R40" s="299"/>
      <c r="S40" s="299"/>
      <c r="T40" s="299"/>
      <c r="U40" s="299"/>
      <c r="V40" s="299"/>
      <c r="W40" s="299"/>
      <c r="X40" s="299"/>
      <c r="Y40" s="299"/>
      <c r="Z40" s="299"/>
      <c r="AA40" s="299"/>
      <c r="AB40" s="299"/>
      <c r="AC40" s="299"/>
      <c r="AD40" s="299"/>
      <c r="AE40" s="299"/>
      <c r="AF40" s="299"/>
      <c r="AG40" s="299"/>
      <c r="AH40" s="299"/>
      <c r="AI40" s="299"/>
      <c r="AJ40" s="299"/>
      <c r="AK40" s="299"/>
      <c r="AL40" s="300"/>
      <c r="AN40" s="4" t="s">
        <v>87</v>
      </c>
      <c r="AO40" s="10" t="str">
        <f>IF(K42="","",K42)</f>
        <v/>
      </c>
    </row>
    <row r="41" spans="1:57" ht="18.75" customHeight="1" thickBot="1" x14ac:dyDescent="0.2">
      <c r="A41" s="37"/>
      <c r="B41" s="38"/>
      <c r="C41" s="38"/>
      <c r="D41" s="38"/>
      <c r="E41" s="38"/>
      <c r="F41" s="39"/>
      <c r="G41" s="478"/>
      <c r="H41" s="479"/>
      <c r="I41" s="479"/>
      <c r="J41" s="480"/>
      <c r="K41" s="524"/>
      <c r="L41" s="525"/>
      <c r="M41" s="525"/>
      <c r="N41" s="525"/>
      <c r="O41" s="525"/>
      <c r="P41" s="525"/>
      <c r="Q41" s="525"/>
      <c r="R41" s="525"/>
      <c r="S41" s="525"/>
      <c r="T41" s="525"/>
      <c r="U41" s="525"/>
      <c r="V41" s="525"/>
      <c r="W41" s="525"/>
      <c r="X41" s="525"/>
      <c r="Y41" s="525"/>
      <c r="Z41" s="525"/>
      <c r="AA41" s="525"/>
      <c r="AB41" s="525"/>
      <c r="AC41" s="525"/>
      <c r="AD41" s="525"/>
      <c r="AE41" s="525"/>
      <c r="AF41" s="525"/>
      <c r="AG41" s="525"/>
      <c r="AH41" s="525"/>
      <c r="AI41" s="525"/>
      <c r="AJ41" s="525"/>
      <c r="AK41" s="525"/>
      <c r="AL41" s="526"/>
      <c r="AN41" s="3" t="s">
        <v>94</v>
      </c>
      <c r="AO41" s="10" t="str">
        <f>IF(Y43="","",Y43)</f>
        <v/>
      </c>
    </row>
    <row r="42" spans="1:57" ht="11.25" customHeight="1" thickBot="1" x14ac:dyDescent="0.2">
      <c r="A42" s="37"/>
      <c r="B42" s="38"/>
      <c r="C42" s="38"/>
      <c r="D42" s="38"/>
      <c r="E42" s="38"/>
      <c r="F42" s="39"/>
      <c r="G42" s="475" t="s">
        <v>8</v>
      </c>
      <c r="H42" s="476"/>
      <c r="I42" s="476"/>
      <c r="J42" s="477"/>
      <c r="K42" s="530"/>
      <c r="L42" s="531"/>
      <c r="M42" s="531"/>
      <c r="N42" s="531"/>
      <c r="O42" s="531"/>
      <c r="P42" s="531"/>
      <c r="Q42" s="531"/>
      <c r="R42" s="531"/>
      <c r="S42" s="531"/>
      <c r="T42" s="532"/>
      <c r="U42" s="517" t="s">
        <v>41</v>
      </c>
      <c r="V42" s="518"/>
      <c r="W42" s="518"/>
      <c r="X42" s="519"/>
      <c r="Y42" s="496"/>
      <c r="Z42" s="497"/>
      <c r="AA42" s="497"/>
      <c r="AB42" s="497"/>
      <c r="AC42" s="497"/>
      <c r="AD42" s="497"/>
      <c r="AE42" s="497"/>
      <c r="AF42" s="497"/>
      <c r="AG42" s="497"/>
      <c r="AH42" s="497"/>
      <c r="AI42" s="497"/>
      <c r="AJ42" s="497"/>
      <c r="AK42" s="497"/>
      <c r="AL42" s="498"/>
      <c r="AN42" s="3" t="s">
        <v>90</v>
      </c>
      <c r="AO42" s="10" t="str">
        <f>IF(K44="","",K44)</f>
        <v/>
      </c>
    </row>
    <row r="43" spans="1:57" ht="18.75" customHeight="1" thickBot="1" x14ac:dyDescent="0.2">
      <c r="A43" s="37"/>
      <c r="B43" s="38"/>
      <c r="C43" s="38"/>
      <c r="D43" s="38"/>
      <c r="E43" s="38"/>
      <c r="F43" s="39"/>
      <c r="G43" s="527"/>
      <c r="H43" s="528"/>
      <c r="I43" s="528"/>
      <c r="J43" s="529"/>
      <c r="K43" s="524"/>
      <c r="L43" s="525"/>
      <c r="M43" s="525"/>
      <c r="N43" s="525"/>
      <c r="O43" s="525"/>
      <c r="P43" s="525"/>
      <c r="Q43" s="525"/>
      <c r="R43" s="525"/>
      <c r="S43" s="525"/>
      <c r="T43" s="526"/>
      <c r="U43" s="562" t="s">
        <v>97</v>
      </c>
      <c r="V43" s="563"/>
      <c r="W43" s="563"/>
      <c r="X43" s="564"/>
      <c r="Y43" s="472"/>
      <c r="Z43" s="473"/>
      <c r="AA43" s="473"/>
      <c r="AB43" s="473"/>
      <c r="AC43" s="473"/>
      <c r="AD43" s="473"/>
      <c r="AE43" s="473"/>
      <c r="AF43" s="473"/>
      <c r="AG43" s="473"/>
      <c r="AH43" s="473"/>
      <c r="AI43" s="473"/>
      <c r="AJ43" s="473"/>
      <c r="AK43" s="473"/>
      <c r="AL43" s="474"/>
      <c r="AN43" s="4" t="s">
        <v>91</v>
      </c>
      <c r="AO43" s="10" t="str">
        <f>IF(Y44="","",Y44)</f>
        <v/>
      </c>
      <c r="BE43" s="4"/>
    </row>
    <row r="44" spans="1:57" ht="18.75" customHeight="1" thickBot="1" x14ac:dyDescent="0.2">
      <c r="A44" s="42"/>
      <c r="B44" s="43"/>
      <c r="C44" s="43"/>
      <c r="D44" s="43"/>
      <c r="E44" s="43"/>
      <c r="F44" s="44"/>
      <c r="G44" s="533" t="s">
        <v>7</v>
      </c>
      <c r="H44" s="534"/>
      <c r="I44" s="534"/>
      <c r="J44" s="535"/>
      <c r="K44" s="585"/>
      <c r="L44" s="586"/>
      <c r="M44" s="586"/>
      <c r="N44" s="586"/>
      <c r="O44" s="586"/>
      <c r="P44" s="586"/>
      <c r="Q44" s="586"/>
      <c r="R44" s="586"/>
      <c r="S44" s="586"/>
      <c r="T44" s="587"/>
      <c r="U44" s="539" t="s">
        <v>63</v>
      </c>
      <c r="V44" s="540"/>
      <c r="W44" s="540"/>
      <c r="X44" s="541"/>
      <c r="Y44" s="536"/>
      <c r="Z44" s="537"/>
      <c r="AA44" s="537"/>
      <c r="AB44" s="537"/>
      <c r="AC44" s="537"/>
      <c r="AD44" s="537"/>
      <c r="AE44" s="537"/>
      <c r="AF44" s="537"/>
      <c r="AG44" s="537"/>
      <c r="AH44" s="537"/>
      <c r="AI44" s="537"/>
      <c r="AJ44" s="537"/>
      <c r="AK44" s="537"/>
      <c r="AL44" s="538"/>
      <c r="AN44" s="4"/>
      <c r="AO44" s="115"/>
    </row>
    <row r="45" spans="1:57" ht="14.25" customHeight="1" thickBot="1" x14ac:dyDescent="0.2">
      <c r="A45" s="296" t="s">
        <v>616</v>
      </c>
      <c r="B45" s="297"/>
      <c r="C45" s="297"/>
      <c r="D45" s="297"/>
      <c r="E45" s="297"/>
      <c r="F45" s="297"/>
      <c r="G45" s="297"/>
      <c r="H45" s="297"/>
      <c r="I45" s="297"/>
      <c r="J45" s="297"/>
      <c r="K45" s="297"/>
      <c r="L45" s="297"/>
      <c r="M45" s="81" t="s">
        <v>61</v>
      </c>
      <c r="N45" s="297"/>
      <c r="O45" s="297"/>
      <c r="P45" s="297"/>
      <c r="Q45" s="297"/>
      <c r="R45" s="297"/>
      <c r="S45" s="297"/>
      <c r="T45" s="297"/>
      <c r="U45" s="297"/>
      <c r="V45" s="297"/>
      <c r="W45" s="297"/>
      <c r="X45" s="297"/>
      <c r="Y45" s="297"/>
      <c r="Z45" s="297"/>
      <c r="AA45" s="444" t="s">
        <v>617</v>
      </c>
      <c r="AB45" s="297"/>
      <c r="AC45" s="297"/>
      <c r="AD45" s="297"/>
      <c r="AE45" s="297"/>
      <c r="AF45" s="297"/>
      <c r="AG45" s="297"/>
      <c r="AH45" s="297"/>
      <c r="AI45" s="297"/>
      <c r="AJ45" s="297"/>
      <c r="AK45" s="297"/>
      <c r="AL45" s="298"/>
      <c r="AM45" s="106" t="s">
        <v>92</v>
      </c>
      <c r="AN45" s="4" t="s">
        <v>84</v>
      </c>
      <c r="AO45" s="10" t="str">
        <f>IF(K47="","",K47)</f>
        <v/>
      </c>
    </row>
    <row r="46" spans="1:57" ht="11.25" customHeight="1" thickBot="1" x14ac:dyDescent="0.2">
      <c r="A46" s="511" t="s">
        <v>31</v>
      </c>
      <c r="B46" s="512"/>
      <c r="C46" s="512"/>
      <c r="D46" s="512"/>
      <c r="E46" s="512"/>
      <c r="F46" s="513"/>
      <c r="G46" s="517" t="s">
        <v>41</v>
      </c>
      <c r="H46" s="518"/>
      <c r="I46" s="518"/>
      <c r="J46" s="519"/>
      <c r="K46" s="496"/>
      <c r="L46" s="497"/>
      <c r="M46" s="497"/>
      <c r="N46" s="497"/>
      <c r="O46" s="497"/>
      <c r="P46" s="497"/>
      <c r="Q46" s="497"/>
      <c r="R46" s="497"/>
      <c r="S46" s="497"/>
      <c r="T46" s="497"/>
      <c r="U46" s="497"/>
      <c r="V46" s="497"/>
      <c r="W46" s="497"/>
      <c r="X46" s="497"/>
      <c r="Y46" s="497"/>
      <c r="Z46" s="497"/>
      <c r="AA46" s="497"/>
      <c r="AB46" s="497"/>
      <c r="AC46" s="497"/>
      <c r="AD46" s="497"/>
      <c r="AE46" s="497"/>
      <c r="AF46" s="497"/>
      <c r="AG46" s="497"/>
      <c r="AH46" s="497"/>
      <c r="AI46" s="497"/>
      <c r="AJ46" s="497"/>
      <c r="AK46" s="497"/>
      <c r="AL46" s="498"/>
      <c r="AN46" s="4" t="s">
        <v>86</v>
      </c>
      <c r="AO46" s="10" t="str">
        <f>IF(K49="","",K49)</f>
        <v/>
      </c>
    </row>
    <row r="47" spans="1:57" ht="18.75" customHeight="1" thickBot="1" x14ac:dyDescent="0.2">
      <c r="A47" s="514"/>
      <c r="B47" s="515"/>
      <c r="C47" s="515"/>
      <c r="D47" s="515"/>
      <c r="E47" s="515"/>
      <c r="F47" s="516"/>
      <c r="G47" s="469" t="s">
        <v>96</v>
      </c>
      <c r="H47" s="470"/>
      <c r="I47" s="470"/>
      <c r="J47" s="471"/>
      <c r="K47" s="472"/>
      <c r="L47" s="473"/>
      <c r="M47" s="473"/>
      <c r="N47" s="473"/>
      <c r="O47" s="473"/>
      <c r="P47" s="473"/>
      <c r="Q47" s="473"/>
      <c r="R47" s="473"/>
      <c r="S47" s="473"/>
      <c r="T47" s="473"/>
      <c r="U47" s="473"/>
      <c r="V47" s="473"/>
      <c r="W47" s="473"/>
      <c r="X47" s="473"/>
      <c r="Y47" s="473"/>
      <c r="Z47" s="473"/>
      <c r="AA47" s="473"/>
      <c r="AB47" s="473"/>
      <c r="AC47" s="473"/>
      <c r="AD47" s="473"/>
      <c r="AE47" s="473"/>
      <c r="AF47" s="473"/>
      <c r="AG47" s="473"/>
      <c r="AH47" s="473"/>
      <c r="AI47" s="473"/>
      <c r="AJ47" s="473"/>
      <c r="AK47" s="473"/>
      <c r="AL47" s="474"/>
      <c r="AN47" s="4" t="s">
        <v>87</v>
      </c>
      <c r="AO47" s="10" t="str">
        <f>IF(K50="","",K50)</f>
        <v/>
      </c>
    </row>
    <row r="48" spans="1:57" ht="12.75" customHeight="1" thickBot="1" x14ac:dyDescent="0.2">
      <c r="A48" s="37"/>
      <c r="B48" s="38"/>
      <c r="C48" s="38"/>
      <c r="D48" s="38"/>
      <c r="E48" s="38"/>
      <c r="F48" s="39"/>
      <c r="G48" s="475" t="s">
        <v>20</v>
      </c>
      <c r="H48" s="476"/>
      <c r="I48" s="476"/>
      <c r="J48" s="477"/>
      <c r="K48" s="40" t="s">
        <v>5</v>
      </c>
      <c r="L48" s="481"/>
      <c r="M48" s="481"/>
      <c r="N48" s="41" t="s">
        <v>6</v>
      </c>
      <c r="O48" s="481"/>
      <c r="P48" s="481"/>
      <c r="Q48" s="481"/>
      <c r="R48" s="299"/>
      <c r="S48" s="299"/>
      <c r="T48" s="299"/>
      <c r="U48" s="299"/>
      <c r="V48" s="299"/>
      <c r="W48" s="299"/>
      <c r="X48" s="299"/>
      <c r="Y48" s="299"/>
      <c r="Z48" s="299"/>
      <c r="AA48" s="299"/>
      <c r="AB48" s="299"/>
      <c r="AC48" s="299"/>
      <c r="AD48" s="299"/>
      <c r="AE48" s="299"/>
      <c r="AF48" s="299"/>
      <c r="AG48" s="299"/>
      <c r="AH48" s="299"/>
      <c r="AI48" s="299"/>
      <c r="AJ48" s="299"/>
      <c r="AK48" s="299"/>
      <c r="AL48" s="300"/>
      <c r="AN48" s="3" t="s">
        <v>94</v>
      </c>
      <c r="AO48" s="10" t="str">
        <f>IF(Y51="","",Y51)</f>
        <v/>
      </c>
    </row>
    <row r="49" spans="1:53" ht="18.75" customHeight="1" thickBot="1" x14ac:dyDescent="0.2">
      <c r="A49" s="37"/>
      <c r="B49" s="38"/>
      <c r="C49" s="38"/>
      <c r="D49" s="38"/>
      <c r="E49" s="38"/>
      <c r="F49" s="39"/>
      <c r="G49" s="478"/>
      <c r="H49" s="479"/>
      <c r="I49" s="479"/>
      <c r="J49" s="480"/>
      <c r="K49" s="524"/>
      <c r="L49" s="525"/>
      <c r="M49" s="525"/>
      <c r="N49" s="525"/>
      <c r="O49" s="525"/>
      <c r="P49" s="525"/>
      <c r="Q49" s="525"/>
      <c r="R49" s="525"/>
      <c r="S49" s="525"/>
      <c r="T49" s="525"/>
      <c r="U49" s="525"/>
      <c r="V49" s="525"/>
      <c r="W49" s="525"/>
      <c r="X49" s="525"/>
      <c r="Y49" s="525"/>
      <c r="Z49" s="525"/>
      <c r="AA49" s="525"/>
      <c r="AB49" s="525"/>
      <c r="AC49" s="525"/>
      <c r="AD49" s="525"/>
      <c r="AE49" s="525"/>
      <c r="AF49" s="525"/>
      <c r="AG49" s="525"/>
      <c r="AH49" s="525"/>
      <c r="AI49" s="525"/>
      <c r="AJ49" s="525"/>
      <c r="AK49" s="525"/>
      <c r="AL49" s="526"/>
      <c r="AN49" s="3" t="s">
        <v>90</v>
      </c>
      <c r="AO49" s="10" t="str">
        <f>IF(K52="","",K52)</f>
        <v/>
      </c>
    </row>
    <row r="50" spans="1:53" ht="18.75" customHeight="1" thickBot="1" x14ac:dyDescent="0.2">
      <c r="A50" s="37"/>
      <c r="B50" s="38"/>
      <c r="C50" s="38"/>
      <c r="D50" s="38"/>
      <c r="E50" s="38"/>
      <c r="F50" s="39"/>
      <c r="G50" s="475" t="s">
        <v>9</v>
      </c>
      <c r="H50" s="476"/>
      <c r="I50" s="476"/>
      <c r="J50" s="477"/>
      <c r="K50" s="530"/>
      <c r="L50" s="531"/>
      <c r="M50" s="531"/>
      <c r="N50" s="531"/>
      <c r="O50" s="531"/>
      <c r="P50" s="531"/>
      <c r="Q50" s="531"/>
      <c r="R50" s="531"/>
      <c r="S50" s="531"/>
      <c r="T50" s="532"/>
      <c r="U50" s="517" t="s">
        <v>41</v>
      </c>
      <c r="V50" s="518"/>
      <c r="W50" s="518"/>
      <c r="X50" s="519"/>
      <c r="Y50" s="496"/>
      <c r="Z50" s="497"/>
      <c r="AA50" s="497"/>
      <c r="AB50" s="497"/>
      <c r="AC50" s="497"/>
      <c r="AD50" s="497"/>
      <c r="AE50" s="497"/>
      <c r="AF50" s="497"/>
      <c r="AG50" s="497"/>
      <c r="AH50" s="497"/>
      <c r="AI50" s="497"/>
      <c r="AJ50" s="497"/>
      <c r="AK50" s="497"/>
      <c r="AL50" s="498"/>
      <c r="AN50" s="4" t="s">
        <v>91</v>
      </c>
      <c r="AO50" s="10" t="str">
        <f>IF(Y52="","",Y52)</f>
        <v/>
      </c>
      <c r="AP50" s="3"/>
    </row>
    <row r="51" spans="1:53" ht="20.25" customHeight="1" thickBot="1" x14ac:dyDescent="0.2">
      <c r="A51" s="37"/>
      <c r="B51" s="38"/>
      <c r="C51" s="38"/>
      <c r="D51" s="38"/>
      <c r="E51" s="38"/>
      <c r="F51" s="39"/>
      <c r="G51" s="527"/>
      <c r="H51" s="528"/>
      <c r="I51" s="528"/>
      <c r="J51" s="529"/>
      <c r="K51" s="524"/>
      <c r="L51" s="525"/>
      <c r="M51" s="525"/>
      <c r="N51" s="525"/>
      <c r="O51" s="525"/>
      <c r="P51" s="525"/>
      <c r="Q51" s="525"/>
      <c r="R51" s="525"/>
      <c r="S51" s="525"/>
      <c r="T51" s="526"/>
      <c r="U51" s="562" t="s">
        <v>97</v>
      </c>
      <c r="V51" s="563"/>
      <c r="W51" s="563"/>
      <c r="X51" s="564"/>
      <c r="Y51" s="472"/>
      <c r="Z51" s="473"/>
      <c r="AA51" s="473"/>
      <c r="AB51" s="473"/>
      <c r="AC51" s="473"/>
      <c r="AD51" s="473"/>
      <c r="AE51" s="473"/>
      <c r="AF51" s="473"/>
      <c r="AG51" s="473"/>
      <c r="AH51" s="473"/>
      <c r="AI51" s="473"/>
      <c r="AJ51" s="473"/>
      <c r="AK51" s="473"/>
      <c r="AL51" s="474"/>
      <c r="AO51" s="3"/>
      <c r="AQ51" s="90" t="e">
        <f>MAX(AQ61:AQ62)</f>
        <v>#REF!</v>
      </c>
      <c r="BA51" s="4"/>
    </row>
    <row r="52" spans="1:53" ht="19.5" thickBot="1" x14ac:dyDescent="0.2">
      <c r="A52" s="42"/>
      <c r="B52" s="43"/>
      <c r="C52" s="43"/>
      <c r="D52" s="43"/>
      <c r="E52" s="43"/>
      <c r="F52" s="44"/>
      <c r="G52" s="533" t="s">
        <v>11</v>
      </c>
      <c r="H52" s="534"/>
      <c r="I52" s="534"/>
      <c r="J52" s="535"/>
      <c r="K52" s="585"/>
      <c r="L52" s="586"/>
      <c r="M52" s="586"/>
      <c r="N52" s="586"/>
      <c r="O52" s="586"/>
      <c r="P52" s="586"/>
      <c r="Q52" s="586"/>
      <c r="R52" s="586"/>
      <c r="S52" s="586"/>
      <c r="T52" s="587"/>
      <c r="U52" s="539" t="s">
        <v>63</v>
      </c>
      <c r="V52" s="540"/>
      <c r="W52" s="540"/>
      <c r="X52" s="541"/>
      <c r="Y52" s="536"/>
      <c r="Z52" s="537"/>
      <c r="AA52" s="537"/>
      <c r="AB52" s="537"/>
      <c r="AC52" s="537"/>
      <c r="AD52" s="537"/>
      <c r="AE52" s="537"/>
      <c r="AF52" s="537"/>
      <c r="AG52" s="537"/>
      <c r="AH52" s="537"/>
      <c r="AI52" s="537"/>
      <c r="AJ52" s="537"/>
      <c r="AK52" s="537"/>
      <c r="AL52" s="538"/>
      <c r="AO52" s="3"/>
      <c r="AQ52" s="33"/>
      <c r="BA52" s="4"/>
    </row>
    <row r="53" spans="1:53" ht="22.5" customHeight="1" thickBot="1" x14ac:dyDescent="0.2">
      <c r="A53" s="542" t="s">
        <v>602</v>
      </c>
      <c r="B53" s="543"/>
      <c r="C53" s="543"/>
      <c r="D53" s="543"/>
      <c r="E53" s="543"/>
      <c r="F53" s="544"/>
      <c r="G53" s="557" t="s">
        <v>59</v>
      </c>
      <c r="H53" s="558"/>
      <c r="I53" s="441" t="s">
        <v>603</v>
      </c>
      <c r="J53" s="442"/>
      <c r="K53" s="442"/>
      <c r="L53" s="442"/>
      <c r="M53" s="442"/>
      <c r="N53" s="443"/>
      <c r="O53" s="442"/>
      <c r="P53" s="442"/>
      <c r="Q53" s="439"/>
      <c r="R53" s="439"/>
      <c r="S53" s="439"/>
      <c r="T53" s="439"/>
      <c r="U53" s="439"/>
      <c r="V53" s="439"/>
      <c r="W53" s="439"/>
      <c r="X53" s="439"/>
      <c r="Y53" s="439"/>
      <c r="Z53" s="439"/>
      <c r="AA53" s="439"/>
      <c r="AB53" s="439"/>
      <c r="AC53" s="439"/>
      <c r="AD53" s="439"/>
      <c r="AE53" s="439"/>
      <c r="AF53" s="439"/>
      <c r="AG53" s="439"/>
      <c r="AH53" s="439"/>
      <c r="AI53" s="439"/>
      <c r="AJ53" s="439"/>
      <c r="AK53" s="439"/>
      <c r="AL53" s="440"/>
      <c r="AM53" s="106" t="s">
        <v>92</v>
      </c>
      <c r="AN53" s="4" t="s">
        <v>84</v>
      </c>
      <c r="AO53" s="10" t="str">
        <f>IF(K63="","",K63)</f>
        <v/>
      </c>
    </row>
    <row r="54" spans="1:53" ht="39" customHeight="1" thickBot="1" x14ac:dyDescent="0.2">
      <c r="A54" s="545" t="s">
        <v>618</v>
      </c>
      <c r="B54" s="546"/>
      <c r="C54" s="546"/>
      <c r="D54" s="546"/>
      <c r="E54" s="546"/>
      <c r="F54" s="547"/>
      <c r="G54" s="571" t="s">
        <v>59</v>
      </c>
      <c r="H54" s="572"/>
      <c r="I54" s="304" t="s">
        <v>604</v>
      </c>
      <c r="J54" s="304"/>
      <c r="K54" s="304"/>
      <c r="L54" s="304"/>
      <c r="M54" s="436"/>
      <c r="N54" s="573"/>
      <c r="O54" s="574"/>
      <c r="P54" s="574"/>
      <c r="Q54" s="574"/>
      <c r="R54" s="574"/>
      <c r="S54" s="574"/>
      <c r="T54" s="575"/>
      <c r="U54" s="576" t="s">
        <v>605</v>
      </c>
      <c r="V54" s="577"/>
      <c r="W54" s="577"/>
      <c r="X54" s="577"/>
      <c r="Y54" s="577"/>
      <c r="Z54" s="577"/>
      <c r="AA54" s="577"/>
      <c r="AB54" s="577"/>
      <c r="AC54" s="577"/>
      <c r="AD54" s="577"/>
      <c r="AE54" s="577"/>
      <c r="AF54" s="577"/>
      <c r="AG54" s="577"/>
      <c r="AH54" s="577"/>
      <c r="AI54" s="577"/>
      <c r="AJ54" s="577"/>
      <c r="AK54" s="577"/>
      <c r="AL54" s="578"/>
      <c r="AN54" s="4"/>
      <c r="AO54" s="10"/>
    </row>
    <row r="55" spans="1:53" ht="11.25" customHeight="1" thickBot="1" x14ac:dyDescent="0.2">
      <c r="A55" s="545"/>
      <c r="B55" s="546"/>
      <c r="C55" s="546"/>
      <c r="D55" s="546"/>
      <c r="E55" s="546"/>
      <c r="F55" s="547"/>
      <c r="G55" s="579" t="s">
        <v>629</v>
      </c>
      <c r="H55" s="580"/>
      <c r="I55" s="580"/>
      <c r="J55" s="580"/>
      <c r="K55" s="580"/>
      <c r="L55" s="580"/>
      <c r="M55" s="580"/>
      <c r="N55" s="580"/>
      <c r="O55" s="580"/>
      <c r="P55" s="580"/>
      <c r="Q55" s="580"/>
      <c r="R55" s="580"/>
      <c r="S55" s="580"/>
      <c r="T55" s="580"/>
      <c r="U55" s="580"/>
      <c r="V55" s="580"/>
      <c r="W55" s="580"/>
      <c r="X55" s="580"/>
      <c r="Y55" s="580"/>
      <c r="Z55" s="580"/>
      <c r="AA55" s="580"/>
      <c r="AB55" s="580"/>
      <c r="AC55" s="580"/>
      <c r="AD55" s="580"/>
      <c r="AE55" s="580"/>
      <c r="AF55" s="580"/>
      <c r="AG55" s="580"/>
      <c r="AH55" s="580"/>
      <c r="AI55" s="580"/>
      <c r="AJ55" s="580"/>
      <c r="AK55" s="580"/>
      <c r="AL55" s="581"/>
      <c r="AN55" s="4" t="s">
        <v>20</v>
      </c>
      <c r="AO55" s="10" t="str">
        <f>IF(K65="","",K65)</f>
        <v/>
      </c>
    </row>
    <row r="56" spans="1:53" ht="26.25" customHeight="1" thickBot="1" x14ac:dyDescent="0.2">
      <c r="A56" s="548"/>
      <c r="B56" s="549"/>
      <c r="C56" s="549"/>
      <c r="D56" s="549"/>
      <c r="E56" s="549"/>
      <c r="F56" s="550"/>
      <c r="G56" s="582"/>
      <c r="H56" s="583"/>
      <c r="I56" s="583"/>
      <c r="J56" s="583"/>
      <c r="K56" s="583"/>
      <c r="L56" s="583"/>
      <c r="M56" s="583"/>
      <c r="N56" s="583"/>
      <c r="O56" s="583"/>
      <c r="P56" s="583"/>
      <c r="Q56" s="583"/>
      <c r="R56" s="583"/>
      <c r="S56" s="583"/>
      <c r="T56" s="583"/>
      <c r="U56" s="583"/>
      <c r="V56" s="583"/>
      <c r="W56" s="583"/>
      <c r="X56" s="583"/>
      <c r="Y56" s="583"/>
      <c r="Z56" s="583"/>
      <c r="AA56" s="583"/>
      <c r="AB56" s="583"/>
      <c r="AC56" s="583"/>
      <c r="AD56" s="583"/>
      <c r="AE56" s="583"/>
      <c r="AF56" s="583"/>
      <c r="AG56" s="583"/>
      <c r="AH56" s="583"/>
      <c r="AI56" s="583"/>
      <c r="AJ56" s="583"/>
      <c r="AK56" s="583"/>
      <c r="AL56" s="584"/>
      <c r="AN56" s="4" t="s">
        <v>19</v>
      </c>
      <c r="AO56" s="10" t="str">
        <f>IF(K66="","",K66)</f>
        <v/>
      </c>
    </row>
    <row r="57" spans="1:53" ht="20.25" customHeight="1" thickBot="1" x14ac:dyDescent="0.2">
      <c r="A57" s="554" t="s">
        <v>34</v>
      </c>
      <c r="B57" s="555"/>
      <c r="C57" s="555"/>
      <c r="D57" s="555"/>
      <c r="E57" s="555"/>
      <c r="F57" s="556"/>
      <c r="G57" s="569" t="s">
        <v>59</v>
      </c>
      <c r="H57" s="570"/>
      <c r="I57" s="302" t="s">
        <v>57</v>
      </c>
      <c r="J57" s="301"/>
      <c r="K57" s="301"/>
      <c r="L57" s="301"/>
      <c r="M57" s="301"/>
      <c r="N57" s="302"/>
      <c r="O57" s="301"/>
      <c r="P57" s="301"/>
      <c r="Q57" s="482" t="s">
        <v>22</v>
      </c>
      <c r="R57" s="482"/>
      <c r="S57" s="482"/>
      <c r="T57" s="482"/>
      <c r="U57" s="482"/>
      <c r="V57" s="482"/>
      <c r="W57" s="482"/>
      <c r="X57" s="482"/>
      <c r="Y57" s="482"/>
      <c r="Z57" s="482"/>
      <c r="AA57" s="482"/>
      <c r="AB57" s="482"/>
      <c r="AC57" s="482"/>
      <c r="AD57" s="482"/>
      <c r="AE57" s="482"/>
      <c r="AF57" s="482"/>
      <c r="AG57" s="482"/>
      <c r="AH57" s="482"/>
      <c r="AI57" s="482"/>
      <c r="AJ57" s="482"/>
      <c r="AK57" s="482"/>
      <c r="AL57" s="483"/>
      <c r="AN57" s="3" t="s">
        <v>94</v>
      </c>
      <c r="AO57" s="10" t="str">
        <f>IF(Y67="","",Y67)</f>
        <v/>
      </c>
    </row>
    <row r="58" spans="1:53" ht="18.75" customHeight="1" thickBot="1" x14ac:dyDescent="0.2">
      <c r="A58" s="588" t="s">
        <v>131</v>
      </c>
      <c r="B58" s="589"/>
      <c r="C58" s="589"/>
      <c r="D58" s="589"/>
      <c r="E58" s="589"/>
      <c r="F58" s="590"/>
      <c r="G58" s="571" t="s">
        <v>59</v>
      </c>
      <c r="H58" s="572"/>
      <c r="I58" s="303" t="s">
        <v>58</v>
      </c>
      <c r="J58" s="304"/>
      <c r="K58" s="304"/>
      <c r="L58" s="304"/>
      <c r="M58" s="304"/>
      <c r="N58" s="303"/>
      <c r="O58" s="304"/>
      <c r="P58" s="304"/>
      <c r="Q58" s="520" t="s">
        <v>132</v>
      </c>
      <c r="R58" s="520"/>
      <c r="S58" s="520"/>
      <c r="T58" s="520"/>
      <c r="U58" s="520"/>
      <c r="V58" s="520"/>
      <c r="W58" s="520"/>
      <c r="X58" s="520"/>
      <c r="Y58" s="520"/>
      <c r="Z58" s="520"/>
      <c r="AA58" s="520"/>
      <c r="AB58" s="520"/>
      <c r="AC58" s="520"/>
      <c r="AD58" s="520"/>
      <c r="AE58" s="520"/>
      <c r="AF58" s="520"/>
      <c r="AG58" s="520"/>
      <c r="AH58" s="520"/>
      <c r="AI58" s="520"/>
      <c r="AJ58" s="520"/>
      <c r="AK58" s="520"/>
      <c r="AL58" s="521"/>
      <c r="AN58" s="3" t="s">
        <v>13</v>
      </c>
      <c r="AO58" s="10" t="str">
        <f>IF(K68="","",K68)</f>
        <v/>
      </c>
    </row>
    <row r="59" spans="1:53" ht="20.25" customHeight="1" thickBot="1" x14ac:dyDescent="0.2">
      <c r="A59" s="591"/>
      <c r="B59" s="592"/>
      <c r="C59" s="592"/>
      <c r="D59" s="592"/>
      <c r="E59" s="592"/>
      <c r="F59" s="593"/>
      <c r="G59" s="594" t="s">
        <v>59</v>
      </c>
      <c r="H59" s="595"/>
      <c r="I59" s="305" t="s">
        <v>12</v>
      </c>
      <c r="J59" s="306"/>
      <c r="K59" s="306"/>
      <c r="L59" s="306"/>
      <c r="M59" s="306"/>
      <c r="N59" s="305"/>
      <c r="O59" s="306"/>
      <c r="P59" s="306"/>
      <c r="Q59" s="522" t="s">
        <v>133</v>
      </c>
      <c r="R59" s="522"/>
      <c r="S59" s="522"/>
      <c r="T59" s="522"/>
      <c r="U59" s="522"/>
      <c r="V59" s="522"/>
      <c r="W59" s="522"/>
      <c r="X59" s="522"/>
      <c r="Y59" s="522"/>
      <c r="Z59" s="522"/>
      <c r="AA59" s="522"/>
      <c r="AB59" s="522"/>
      <c r="AC59" s="522"/>
      <c r="AD59" s="522"/>
      <c r="AE59" s="522"/>
      <c r="AF59" s="522"/>
      <c r="AG59" s="522"/>
      <c r="AH59" s="522"/>
      <c r="AI59" s="522"/>
      <c r="AJ59" s="522"/>
      <c r="AK59" s="522"/>
      <c r="AL59" s="523"/>
      <c r="AN59" s="4" t="s">
        <v>63</v>
      </c>
      <c r="AO59" s="10" t="str">
        <f>IF(Y68="","",Y68)</f>
        <v/>
      </c>
      <c r="AP59" s="3"/>
    </row>
    <row r="60" spans="1:53" ht="6.75" customHeight="1" thickBot="1" x14ac:dyDescent="0.2">
      <c r="A60" s="405"/>
      <c r="B60" s="405"/>
      <c r="C60" s="405"/>
      <c r="D60" s="405"/>
      <c r="E60" s="405"/>
      <c r="F60" s="405"/>
      <c r="G60" s="380"/>
      <c r="H60" s="380"/>
      <c r="I60" s="380"/>
      <c r="J60" s="380"/>
      <c r="K60" s="346"/>
      <c r="L60" s="346"/>
      <c r="M60" s="346"/>
      <c r="N60" s="346"/>
      <c r="O60" s="346"/>
      <c r="P60" s="346"/>
      <c r="Q60" s="346"/>
      <c r="R60" s="346"/>
      <c r="S60" s="346"/>
      <c r="T60" s="346"/>
      <c r="U60" s="398"/>
      <c r="V60" s="398"/>
      <c r="W60" s="398"/>
      <c r="X60" s="398"/>
      <c r="Y60" s="347"/>
      <c r="Z60" s="347"/>
      <c r="AA60" s="347"/>
      <c r="AB60" s="347"/>
      <c r="AC60" s="347"/>
      <c r="AD60" s="347"/>
      <c r="AE60" s="347"/>
      <c r="AF60" s="347"/>
      <c r="AG60" s="347"/>
      <c r="AH60" s="347"/>
      <c r="AI60" s="347"/>
      <c r="AJ60" s="347"/>
      <c r="AK60" s="347"/>
      <c r="AL60" s="347"/>
      <c r="AO60" s="3"/>
      <c r="AQ60" s="90">
        <f>MAX(AQ73:AQ74)</f>
        <v>0</v>
      </c>
      <c r="BA60" s="4"/>
    </row>
    <row r="61" spans="1:53" ht="18.75" customHeight="1" thickBot="1" x14ac:dyDescent="0.2">
      <c r="A61" s="20" t="s">
        <v>284</v>
      </c>
      <c r="B61" s="21"/>
      <c r="C61" s="21"/>
      <c r="D61" s="21"/>
      <c r="E61" s="21"/>
      <c r="F61" s="21"/>
      <c r="G61" s="21"/>
      <c r="H61" s="21"/>
      <c r="I61" s="21"/>
      <c r="J61" s="21"/>
      <c r="K61" s="21"/>
      <c r="L61" s="21"/>
      <c r="M61" s="69" t="s">
        <v>285</v>
      </c>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3"/>
      <c r="AN61" s="106" t="s">
        <v>130</v>
      </c>
      <c r="AO61" s="285" t="e">
        <f>IF(AQ51=0,"",VLOOKUP(AQ51,AQ61:AR62,2,0))</f>
        <v>#REF!</v>
      </c>
      <c r="AQ61" s="8" t="e">
        <f>IF(#REF!="■",1,"")</f>
        <v>#REF!</v>
      </c>
      <c r="AR61" s="8" t="e">
        <f>#REF!</f>
        <v>#REF!</v>
      </c>
      <c r="BA61" s="4"/>
    </row>
    <row r="62" spans="1:53" ht="26.1" customHeight="1" thickBot="1" x14ac:dyDescent="0.2">
      <c r="A62" s="511" t="s">
        <v>338</v>
      </c>
      <c r="B62" s="512"/>
      <c r="C62" s="512"/>
      <c r="D62" s="512"/>
      <c r="E62" s="512"/>
      <c r="F62" s="513"/>
      <c r="G62" s="517" t="s">
        <v>41</v>
      </c>
      <c r="H62" s="518"/>
      <c r="I62" s="518"/>
      <c r="J62" s="519"/>
      <c r="K62" s="496"/>
      <c r="L62" s="497"/>
      <c r="M62" s="497"/>
      <c r="N62" s="497"/>
      <c r="O62" s="497"/>
      <c r="P62" s="497"/>
      <c r="Q62" s="497"/>
      <c r="R62" s="497"/>
      <c r="S62" s="497"/>
      <c r="T62" s="497"/>
      <c r="U62" s="497"/>
      <c r="V62" s="497"/>
      <c r="W62" s="497"/>
      <c r="X62" s="497"/>
      <c r="Y62" s="497"/>
      <c r="Z62" s="497"/>
      <c r="AA62" s="497"/>
      <c r="AB62" s="497"/>
      <c r="AC62" s="497"/>
      <c r="AD62" s="497"/>
      <c r="AE62" s="497"/>
      <c r="AF62" s="497"/>
      <c r="AG62" s="497"/>
      <c r="AH62" s="497"/>
      <c r="AI62" s="497"/>
      <c r="AJ62" s="497"/>
      <c r="AK62" s="497"/>
      <c r="AL62" s="498"/>
      <c r="AO62" s="3"/>
      <c r="AQ62" s="287" t="e">
        <f>IF(#REF!="■",1,"")</f>
        <v>#REF!</v>
      </c>
      <c r="AR62" s="8" t="e">
        <f>#REF!</f>
        <v>#REF!</v>
      </c>
      <c r="BA62" s="4"/>
    </row>
    <row r="63" spans="1:53" ht="18.75" customHeight="1" thickBot="1" x14ac:dyDescent="0.2">
      <c r="A63" s="514"/>
      <c r="B63" s="515"/>
      <c r="C63" s="515"/>
      <c r="D63" s="515"/>
      <c r="E63" s="515"/>
      <c r="F63" s="516"/>
      <c r="G63" s="469" t="s">
        <v>96</v>
      </c>
      <c r="H63" s="470"/>
      <c r="I63" s="470"/>
      <c r="J63" s="471"/>
      <c r="K63" s="472"/>
      <c r="L63" s="473"/>
      <c r="M63" s="473"/>
      <c r="N63" s="473"/>
      <c r="O63" s="473"/>
      <c r="P63" s="473"/>
      <c r="Q63" s="473"/>
      <c r="R63" s="473"/>
      <c r="S63" s="473"/>
      <c r="T63" s="473"/>
      <c r="U63" s="473"/>
      <c r="V63" s="473"/>
      <c r="W63" s="473"/>
      <c r="X63" s="473"/>
      <c r="Y63" s="473"/>
      <c r="Z63" s="473"/>
      <c r="AA63" s="473"/>
      <c r="AB63" s="473"/>
      <c r="AC63" s="473"/>
      <c r="AD63" s="473"/>
      <c r="AE63" s="473"/>
      <c r="AF63" s="473"/>
      <c r="AG63" s="473"/>
      <c r="AH63" s="473"/>
      <c r="AI63" s="473"/>
      <c r="AJ63" s="473"/>
      <c r="AK63" s="473"/>
      <c r="AL63" s="474"/>
      <c r="AN63" s="106" t="s">
        <v>82</v>
      </c>
      <c r="AO63" s="285" t="str">
        <f>IF(AQ63=0,"",VLOOKUP($AQ63,AQ68:AS69,3,0))</f>
        <v/>
      </c>
      <c r="AQ63" s="132">
        <f>MAX(AQ68:AQ69)</f>
        <v>0</v>
      </c>
      <c r="BA63" s="4"/>
    </row>
    <row r="64" spans="1:53" ht="18.75" customHeight="1" x14ac:dyDescent="0.15">
      <c r="A64" s="37"/>
      <c r="B64" s="38"/>
      <c r="C64" s="38"/>
      <c r="D64" s="38"/>
      <c r="E64" s="38"/>
      <c r="F64" s="39"/>
      <c r="G64" s="475" t="s">
        <v>20</v>
      </c>
      <c r="H64" s="476"/>
      <c r="I64" s="476"/>
      <c r="J64" s="477"/>
      <c r="K64" s="40" t="s">
        <v>5</v>
      </c>
      <c r="L64" s="481"/>
      <c r="M64" s="481"/>
      <c r="N64" s="41" t="s">
        <v>6</v>
      </c>
      <c r="O64" s="481"/>
      <c r="P64" s="481"/>
      <c r="Q64" s="481"/>
      <c r="R64" s="299"/>
      <c r="S64" s="299"/>
      <c r="T64" s="299"/>
      <c r="U64" s="299"/>
      <c r="V64" s="299"/>
      <c r="W64" s="299"/>
      <c r="X64" s="299"/>
      <c r="Y64" s="299"/>
      <c r="Z64" s="299"/>
      <c r="AA64" s="299"/>
      <c r="AB64" s="299"/>
      <c r="AC64" s="299"/>
      <c r="AD64" s="299"/>
      <c r="AE64" s="299"/>
      <c r="AF64" s="299"/>
      <c r="AG64" s="299"/>
      <c r="AH64" s="299"/>
      <c r="AI64" s="299"/>
      <c r="AJ64" s="299"/>
      <c r="AK64" s="299"/>
      <c r="AL64" s="300"/>
      <c r="AN64" s="106"/>
      <c r="AO64" s="120"/>
      <c r="AQ64" s="33"/>
      <c r="BA64" s="4"/>
    </row>
    <row r="65" spans="1:53" ht="38.25" customHeight="1" x14ac:dyDescent="0.15">
      <c r="A65" s="37"/>
      <c r="B65" s="38"/>
      <c r="C65" s="38"/>
      <c r="D65" s="38"/>
      <c r="E65" s="38"/>
      <c r="F65" s="39"/>
      <c r="G65" s="478"/>
      <c r="H65" s="479"/>
      <c r="I65" s="479"/>
      <c r="J65" s="480"/>
      <c r="K65" s="524"/>
      <c r="L65" s="525"/>
      <c r="M65" s="525"/>
      <c r="N65" s="525"/>
      <c r="O65" s="525"/>
      <c r="P65" s="525"/>
      <c r="Q65" s="525"/>
      <c r="R65" s="525"/>
      <c r="S65" s="525"/>
      <c r="T65" s="525"/>
      <c r="U65" s="525"/>
      <c r="V65" s="525"/>
      <c r="W65" s="525"/>
      <c r="X65" s="525"/>
      <c r="Y65" s="525"/>
      <c r="Z65" s="525"/>
      <c r="AA65" s="525"/>
      <c r="AB65" s="525"/>
      <c r="AC65" s="525"/>
      <c r="AD65" s="525"/>
      <c r="AE65" s="525"/>
      <c r="AF65" s="525"/>
      <c r="AG65" s="525"/>
      <c r="AH65" s="525"/>
      <c r="AI65" s="525"/>
      <c r="AJ65" s="525"/>
      <c r="AK65" s="525"/>
      <c r="AL65" s="526"/>
      <c r="AN65" s="106"/>
      <c r="AO65" s="120"/>
      <c r="AQ65" s="33"/>
      <c r="BA65" s="4"/>
    </row>
    <row r="66" spans="1:53" ht="12.95" customHeight="1" x14ac:dyDescent="0.15">
      <c r="A66" s="37"/>
      <c r="B66" s="38"/>
      <c r="C66" s="38"/>
      <c r="D66" s="38"/>
      <c r="E66" s="38"/>
      <c r="F66" s="39"/>
      <c r="G66" s="475" t="s">
        <v>8</v>
      </c>
      <c r="H66" s="476"/>
      <c r="I66" s="476"/>
      <c r="J66" s="477"/>
      <c r="K66" s="530"/>
      <c r="L66" s="531"/>
      <c r="M66" s="531"/>
      <c r="N66" s="531"/>
      <c r="O66" s="531"/>
      <c r="P66" s="531"/>
      <c r="Q66" s="531"/>
      <c r="R66" s="531"/>
      <c r="S66" s="531"/>
      <c r="T66" s="532"/>
      <c r="U66" s="517" t="s">
        <v>41</v>
      </c>
      <c r="V66" s="518"/>
      <c r="W66" s="518"/>
      <c r="X66" s="519"/>
      <c r="Y66" s="496"/>
      <c r="Z66" s="497"/>
      <c r="AA66" s="497"/>
      <c r="AB66" s="497"/>
      <c r="AC66" s="497"/>
      <c r="AD66" s="497"/>
      <c r="AE66" s="497"/>
      <c r="AF66" s="497"/>
      <c r="AG66" s="497"/>
      <c r="AH66" s="497"/>
      <c r="AI66" s="497"/>
      <c r="AJ66" s="497"/>
      <c r="AK66" s="497"/>
      <c r="AL66" s="498"/>
      <c r="AN66" s="106"/>
      <c r="AO66" s="120"/>
      <c r="AQ66" s="33"/>
      <c r="BA66" s="4"/>
    </row>
    <row r="67" spans="1:53" ht="12.95" customHeight="1" x14ac:dyDescent="0.15">
      <c r="A67" s="37"/>
      <c r="B67" s="38"/>
      <c r="C67" s="38"/>
      <c r="D67" s="38"/>
      <c r="E67" s="38"/>
      <c r="F67" s="39"/>
      <c r="G67" s="527"/>
      <c r="H67" s="528"/>
      <c r="I67" s="528"/>
      <c r="J67" s="529"/>
      <c r="K67" s="524"/>
      <c r="L67" s="525"/>
      <c r="M67" s="525"/>
      <c r="N67" s="525"/>
      <c r="O67" s="525"/>
      <c r="P67" s="525"/>
      <c r="Q67" s="525"/>
      <c r="R67" s="525"/>
      <c r="S67" s="525"/>
      <c r="T67" s="526"/>
      <c r="U67" s="469" t="s">
        <v>94</v>
      </c>
      <c r="V67" s="470"/>
      <c r="W67" s="470"/>
      <c r="X67" s="471"/>
      <c r="Y67" s="472"/>
      <c r="Z67" s="473"/>
      <c r="AA67" s="473"/>
      <c r="AB67" s="473"/>
      <c r="AC67" s="473"/>
      <c r="AD67" s="473"/>
      <c r="AE67" s="473"/>
      <c r="AF67" s="473"/>
      <c r="AG67" s="473"/>
      <c r="AH67" s="473"/>
      <c r="AI67" s="473"/>
      <c r="AJ67" s="473"/>
      <c r="AK67" s="473"/>
      <c r="AL67" s="474"/>
      <c r="AN67" s="106"/>
      <c r="AO67" s="120"/>
      <c r="AQ67" s="33"/>
      <c r="BA67" s="4"/>
    </row>
    <row r="68" spans="1:53" ht="18.75" customHeight="1" x14ac:dyDescent="0.15">
      <c r="A68" s="42"/>
      <c r="B68" s="43"/>
      <c r="C68" s="43"/>
      <c r="D68" s="43"/>
      <c r="E68" s="43"/>
      <c r="F68" s="44"/>
      <c r="G68" s="533" t="s">
        <v>7</v>
      </c>
      <c r="H68" s="534"/>
      <c r="I68" s="534"/>
      <c r="J68" s="535"/>
      <c r="K68" s="585"/>
      <c r="L68" s="586"/>
      <c r="M68" s="586"/>
      <c r="N68" s="586"/>
      <c r="O68" s="586"/>
      <c r="P68" s="586"/>
      <c r="Q68" s="586"/>
      <c r="R68" s="586"/>
      <c r="S68" s="586"/>
      <c r="T68" s="587"/>
      <c r="U68" s="539" t="s">
        <v>63</v>
      </c>
      <c r="V68" s="540"/>
      <c r="W68" s="540"/>
      <c r="X68" s="541"/>
      <c r="Y68" s="536"/>
      <c r="Z68" s="537"/>
      <c r="AA68" s="537"/>
      <c r="AB68" s="537"/>
      <c r="AC68" s="537"/>
      <c r="AD68" s="537"/>
      <c r="AE68" s="537"/>
      <c r="AF68" s="537"/>
      <c r="AG68" s="537"/>
      <c r="AH68" s="537"/>
      <c r="AI68" s="537"/>
      <c r="AJ68" s="537"/>
      <c r="AK68" s="537"/>
      <c r="AL68" s="538"/>
      <c r="AN68" s="4"/>
      <c r="AO68" s="3"/>
      <c r="AQ68" s="287" t="str">
        <f>IF($G57="■",1,"")</f>
        <v/>
      </c>
      <c r="AR68" s="8" t="str">
        <f>I57</f>
        <v xml:space="preserve"> 組織名称・部署名</v>
      </c>
      <c r="AS68" s="8" t="s">
        <v>38</v>
      </c>
      <c r="BA68" s="4"/>
    </row>
    <row r="69" spans="1:53" ht="6.75" customHeight="1" x14ac:dyDescent="0.15">
      <c r="A69" s="51"/>
      <c r="B69" s="51"/>
      <c r="C69" s="51"/>
      <c r="D69" s="51"/>
      <c r="E69" s="51"/>
      <c r="F69" s="51"/>
      <c r="G69" s="51"/>
      <c r="H69" s="51"/>
      <c r="I69" s="51"/>
      <c r="J69" s="51"/>
      <c r="K69" s="51"/>
      <c r="L69" s="51"/>
      <c r="M69" s="51"/>
      <c r="N69" s="51"/>
      <c r="O69" s="51"/>
      <c r="P69" s="51"/>
      <c r="Q69" s="51"/>
      <c r="R69" s="51"/>
      <c r="S69" s="307"/>
      <c r="T69" s="307"/>
      <c r="U69" s="307"/>
      <c r="V69" s="307"/>
      <c r="W69" s="51"/>
      <c r="X69" s="51"/>
      <c r="Y69" s="51"/>
      <c r="Z69" s="51"/>
      <c r="AA69" s="51"/>
      <c r="AB69" s="51"/>
      <c r="AC69" s="51"/>
      <c r="AD69" s="51"/>
      <c r="AE69" s="51"/>
      <c r="AF69" s="51"/>
      <c r="AG69" s="51"/>
      <c r="AH69" s="51"/>
      <c r="AI69" s="51"/>
      <c r="AJ69" s="51"/>
      <c r="AK69" s="51"/>
      <c r="AL69" s="51"/>
      <c r="AO69" s="3"/>
      <c r="AQ69" s="8" t="str">
        <f>IF($G58="■",1,"")</f>
        <v/>
      </c>
      <c r="AR69" s="8" t="str">
        <f>I58</f>
        <v xml:space="preserve"> 組織名称・部署名・担当者名</v>
      </c>
      <c r="AS69" s="8" t="s">
        <v>39</v>
      </c>
      <c r="BA69" s="4"/>
    </row>
    <row r="70" spans="1:53" x14ac:dyDescent="0.15">
      <c r="A70" s="46"/>
      <c r="B70" s="46" t="s">
        <v>16</v>
      </c>
      <c r="C70" s="47"/>
      <c r="D70" s="47"/>
      <c r="E70" s="47"/>
      <c r="F70" s="47"/>
      <c r="G70" s="47"/>
      <c r="H70" s="47"/>
      <c r="I70" s="47"/>
      <c r="J70" s="47"/>
      <c r="K70" s="47"/>
      <c r="L70" s="47"/>
      <c r="M70" s="48"/>
      <c r="N70" s="48"/>
      <c r="O70" s="48"/>
      <c r="P70" s="48"/>
      <c r="Q70" s="48"/>
      <c r="R70" s="48"/>
      <c r="S70" s="48"/>
      <c r="T70" s="48"/>
      <c r="U70" s="48"/>
      <c r="V70" s="48"/>
      <c r="W70" s="47"/>
      <c r="X70" s="47"/>
      <c r="Y70" s="47"/>
      <c r="Z70" s="47"/>
      <c r="AA70" s="47"/>
      <c r="AB70" s="47"/>
      <c r="AC70" s="48"/>
      <c r="AD70" s="48"/>
      <c r="AE70" s="48"/>
      <c r="AF70" s="48"/>
      <c r="AG70" s="48"/>
      <c r="AH70" s="48"/>
      <c r="AI70" s="48"/>
      <c r="AJ70" s="48"/>
      <c r="AK70" s="48"/>
      <c r="AL70" s="48"/>
      <c r="AQ70" s="45"/>
      <c r="AR70" s="45"/>
      <c r="AS70" s="45"/>
      <c r="AT70" s="45"/>
      <c r="AU70" s="45"/>
    </row>
    <row r="71" spans="1:53" s="288" customFormat="1" ht="1.5" customHeight="1" x14ac:dyDescent="0.15">
      <c r="A71" s="47"/>
      <c r="B71" s="502"/>
      <c r="C71" s="503"/>
      <c r="D71" s="503"/>
      <c r="E71" s="503"/>
      <c r="F71" s="503"/>
      <c r="G71" s="503"/>
      <c r="H71" s="503"/>
      <c r="I71" s="503"/>
      <c r="J71" s="503"/>
      <c r="K71" s="503"/>
      <c r="L71" s="503"/>
      <c r="M71" s="503"/>
      <c r="N71" s="503"/>
      <c r="O71" s="503"/>
      <c r="P71" s="503"/>
      <c r="Q71" s="503"/>
      <c r="R71" s="503"/>
      <c r="S71" s="503"/>
      <c r="T71" s="503"/>
      <c r="U71" s="503"/>
      <c r="V71" s="503"/>
      <c r="W71" s="503"/>
      <c r="X71" s="503"/>
      <c r="Y71" s="503"/>
      <c r="Z71" s="503"/>
      <c r="AA71" s="503"/>
      <c r="AB71" s="503"/>
      <c r="AC71" s="503"/>
      <c r="AD71" s="503"/>
      <c r="AE71" s="503"/>
      <c r="AF71" s="503"/>
      <c r="AG71" s="503"/>
      <c r="AH71" s="503"/>
      <c r="AI71" s="503"/>
      <c r="AJ71" s="503"/>
      <c r="AK71" s="504"/>
      <c r="AL71" s="48"/>
      <c r="AM71" s="106"/>
      <c r="AN71" s="4"/>
      <c r="AO71" s="4"/>
      <c r="AP71" s="4"/>
      <c r="AQ71" s="4"/>
      <c r="AR71" s="4"/>
      <c r="AS71" s="4"/>
      <c r="AT71" s="4"/>
      <c r="AU71" s="4"/>
      <c r="AV71" s="4"/>
      <c r="AW71" s="4"/>
      <c r="AX71" s="4"/>
      <c r="AY71" s="4"/>
      <c r="AZ71" s="4"/>
    </row>
    <row r="72" spans="1:53" s="288" customFormat="1" ht="16.5" customHeight="1" x14ac:dyDescent="0.15">
      <c r="A72" s="47"/>
      <c r="B72" s="505"/>
      <c r="C72" s="506"/>
      <c r="D72" s="506"/>
      <c r="E72" s="506"/>
      <c r="F72" s="506"/>
      <c r="G72" s="506"/>
      <c r="H72" s="506"/>
      <c r="I72" s="506"/>
      <c r="J72" s="506"/>
      <c r="K72" s="506"/>
      <c r="L72" s="506"/>
      <c r="M72" s="506"/>
      <c r="N72" s="506"/>
      <c r="O72" s="506"/>
      <c r="P72" s="506"/>
      <c r="Q72" s="506"/>
      <c r="R72" s="506"/>
      <c r="S72" s="506"/>
      <c r="T72" s="506"/>
      <c r="U72" s="506"/>
      <c r="V72" s="506"/>
      <c r="W72" s="506"/>
      <c r="X72" s="506"/>
      <c r="Y72" s="506"/>
      <c r="Z72" s="506"/>
      <c r="AA72" s="506"/>
      <c r="AB72" s="506"/>
      <c r="AC72" s="506"/>
      <c r="AD72" s="506"/>
      <c r="AE72" s="506"/>
      <c r="AF72" s="506"/>
      <c r="AG72" s="506"/>
      <c r="AH72" s="506"/>
      <c r="AI72" s="506"/>
      <c r="AJ72" s="506"/>
      <c r="AK72" s="507"/>
      <c r="AL72" s="48"/>
      <c r="AM72" s="106"/>
      <c r="AN72" s="3"/>
      <c r="AO72" s="4"/>
      <c r="AP72" s="4"/>
      <c r="AQ72" s="4"/>
      <c r="AR72" s="4"/>
      <c r="AS72" s="4"/>
      <c r="AT72" s="4"/>
      <c r="AU72" s="4"/>
      <c r="AV72" s="4"/>
      <c r="AW72" s="4"/>
      <c r="AX72" s="4"/>
      <c r="AY72" s="4"/>
      <c r="AZ72" s="4"/>
    </row>
    <row r="73" spans="1:53" s="288" customFormat="1" ht="16.5" customHeight="1" x14ac:dyDescent="0.15">
      <c r="A73" s="47"/>
      <c r="B73" s="505"/>
      <c r="C73" s="506"/>
      <c r="D73" s="506"/>
      <c r="E73" s="506"/>
      <c r="F73" s="506"/>
      <c r="G73" s="506"/>
      <c r="H73" s="506"/>
      <c r="I73" s="506"/>
      <c r="J73" s="506"/>
      <c r="K73" s="506"/>
      <c r="L73" s="506"/>
      <c r="M73" s="506"/>
      <c r="N73" s="506"/>
      <c r="O73" s="506"/>
      <c r="P73" s="506"/>
      <c r="Q73" s="506"/>
      <c r="R73" s="506"/>
      <c r="S73" s="506"/>
      <c r="T73" s="506"/>
      <c r="U73" s="506"/>
      <c r="V73" s="506"/>
      <c r="W73" s="506"/>
      <c r="X73" s="506"/>
      <c r="Y73" s="506"/>
      <c r="Z73" s="506"/>
      <c r="AA73" s="506"/>
      <c r="AB73" s="506"/>
      <c r="AC73" s="506"/>
      <c r="AD73" s="506"/>
      <c r="AE73" s="506"/>
      <c r="AF73" s="506"/>
      <c r="AG73" s="506"/>
      <c r="AH73" s="506"/>
      <c r="AI73" s="506"/>
      <c r="AJ73" s="506"/>
      <c r="AK73" s="507"/>
      <c r="AL73" s="48"/>
      <c r="AM73" s="106"/>
      <c r="AN73" s="3"/>
      <c r="AO73" s="4"/>
      <c r="AP73" s="4"/>
      <c r="AQ73" s="4"/>
      <c r="AR73" s="4"/>
      <c r="AS73" s="3"/>
      <c r="AT73" s="4"/>
      <c r="AU73" s="4"/>
      <c r="AV73" s="4"/>
      <c r="AW73" s="4"/>
      <c r="AX73" s="4"/>
      <c r="AY73" s="4"/>
      <c r="AZ73" s="4"/>
    </row>
    <row r="74" spans="1:53" s="288" customFormat="1" ht="16.5" customHeight="1" x14ac:dyDescent="0.15">
      <c r="A74" s="47"/>
      <c r="B74" s="505"/>
      <c r="C74" s="506"/>
      <c r="D74" s="506"/>
      <c r="E74" s="506"/>
      <c r="F74" s="506"/>
      <c r="G74" s="506"/>
      <c r="H74" s="506"/>
      <c r="I74" s="506"/>
      <c r="J74" s="506"/>
      <c r="K74" s="506"/>
      <c r="L74" s="506"/>
      <c r="M74" s="506"/>
      <c r="N74" s="506"/>
      <c r="O74" s="506"/>
      <c r="P74" s="506"/>
      <c r="Q74" s="506"/>
      <c r="R74" s="506"/>
      <c r="S74" s="506"/>
      <c r="T74" s="506"/>
      <c r="U74" s="506"/>
      <c r="V74" s="506"/>
      <c r="W74" s="506"/>
      <c r="X74" s="506"/>
      <c r="Y74" s="506"/>
      <c r="Z74" s="506"/>
      <c r="AA74" s="506"/>
      <c r="AB74" s="506"/>
      <c r="AC74" s="506"/>
      <c r="AD74" s="506"/>
      <c r="AE74" s="506"/>
      <c r="AF74" s="506"/>
      <c r="AG74" s="506"/>
      <c r="AH74" s="506"/>
      <c r="AI74" s="506"/>
      <c r="AJ74" s="506"/>
      <c r="AK74" s="507"/>
      <c r="AL74" s="48"/>
      <c r="AM74" s="106"/>
      <c r="AN74" s="3"/>
      <c r="AO74" s="4"/>
      <c r="AP74" s="4"/>
      <c r="AQ74" s="4"/>
      <c r="AR74" s="4"/>
      <c r="AS74" s="3"/>
      <c r="AT74" s="4"/>
      <c r="AU74" s="4"/>
      <c r="AV74" s="4"/>
      <c r="AW74" s="4"/>
      <c r="AX74" s="4"/>
      <c r="AY74" s="4"/>
      <c r="AZ74" s="4"/>
    </row>
    <row r="75" spans="1:53" s="288" customFormat="1" ht="15.75" customHeight="1" x14ac:dyDescent="0.15">
      <c r="A75" s="47"/>
      <c r="B75" s="508"/>
      <c r="C75" s="509"/>
      <c r="D75" s="509"/>
      <c r="E75" s="509"/>
      <c r="F75" s="509"/>
      <c r="G75" s="509"/>
      <c r="H75" s="509"/>
      <c r="I75" s="509"/>
      <c r="J75" s="509"/>
      <c r="K75" s="509"/>
      <c r="L75" s="509"/>
      <c r="M75" s="509"/>
      <c r="N75" s="509"/>
      <c r="O75" s="509"/>
      <c r="P75" s="509"/>
      <c r="Q75" s="509"/>
      <c r="R75" s="509"/>
      <c r="S75" s="509"/>
      <c r="T75" s="509"/>
      <c r="U75" s="509"/>
      <c r="V75" s="509"/>
      <c r="W75" s="509"/>
      <c r="X75" s="509"/>
      <c r="Y75" s="509"/>
      <c r="Z75" s="509"/>
      <c r="AA75" s="509"/>
      <c r="AB75" s="509"/>
      <c r="AC75" s="509"/>
      <c r="AD75" s="509"/>
      <c r="AE75" s="509"/>
      <c r="AF75" s="509"/>
      <c r="AG75" s="509"/>
      <c r="AH75" s="509"/>
      <c r="AI75" s="509"/>
      <c r="AJ75" s="509"/>
      <c r="AK75" s="510"/>
      <c r="AL75" s="48"/>
      <c r="AM75" s="106"/>
      <c r="AN75" s="3"/>
      <c r="AO75" s="4"/>
      <c r="AP75" s="4"/>
      <c r="AQ75" s="4"/>
      <c r="AR75" s="4"/>
      <c r="AS75" s="3"/>
      <c r="AT75" s="4"/>
      <c r="AU75" s="4"/>
      <c r="AV75" s="4"/>
      <c r="AW75" s="4"/>
      <c r="AX75" s="4"/>
      <c r="AY75" s="4"/>
      <c r="AZ75" s="4"/>
    </row>
    <row r="76" spans="1:53" s="288" customFormat="1" ht="16.5" hidden="1" customHeight="1" x14ac:dyDescent="0.15">
      <c r="A76" s="50"/>
      <c r="B76" s="50"/>
      <c r="C76" s="50"/>
      <c r="D76" s="50"/>
      <c r="E76" s="50"/>
      <c r="F76" s="50"/>
      <c r="G76" s="50"/>
      <c r="H76" s="50"/>
      <c r="I76" s="50"/>
      <c r="J76" s="50"/>
      <c r="K76" s="50"/>
      <c r="L76" s="50"/>
      <c r="M76" s="50"/>
      <c r="N76" s="50"/>
      <c r="O76" s="50"/>
      <c r="P76" s="50"/>
      <c r="Q76" s="50"/>
      <c r="R76" s="50"/>
      <c r="S76" s="50"/>
      <c r="T76" s="50"/>
      <c r="U76" s="50"/>
      <c r="V76" s="50"/>
      <c r="W76" s="50"/>
      <c r="X76" s="50"/>
      <c r="Y76" s="50"/>
      <c r="Z76" s="50"/>
      <c r="AA76" s="50"/>
      <c r="AB76" s="50"/>
      <c r="AC76" s="50"/>
      <c r="AD76" s="50"/>
      <c r="AE76" s="50"/>
      <c r="AF76" s="50"/>
      <c r="AG76" s="50"/>
      <c r="AH76" s="50"/>
      <c r="AI76" s="50"/>
      <c r="AJ76" s="50"/>
      <c r="AK76" s="50"/>
      <c r="AL76" s="50"/>
      <c r="AM76" s="106"/>
      <c r="AN76" s="3"/>
      <c r="AO76" s="4"/>
      <c r="AP76" s="4"/>
      <c r="AQ76" s="4"/>
      <c r="AR76" s="4"/>
      <c r="AS76" s="3"/>
      <c r="AT76" s="4"/>
      <c r="AU76" s="4"/>
      <c r="AV76" s="4"/>
      <c r="AW76" s="4"/>
      <c r="AX76" s="4"/>
      <c r="AY76" s="4"/>
      <c r="AZ76" s="4"/>
    </row>
    <row r="77" spans="1:53" ht="25.5" customHeight="1" thickBot="1" x14ac:dyDescent="0.4">
      <c r="A77" s="354" t="s">
        <v>114</v>
      </c>
      <c r="B77" s="354"/>
      <c r="C77" s="354"/>
      <c r="D77" s="354"/>
      <c r="E77" s="354"/>
      <c r="F77" s="348"/>
      <c r="G77" s="349"/>
      <c r="H77" s="349"/>
      <c r="I77" s="349"/>
      <c r="J77" s="349"/>
      <c r="K77" s="349"/>
      <c r="L77" s="349"/>
      <c r="M77" s="349"/>
      <c r="N77" s="349"/>
      <c r="O77" s="349"/>
      <c r="P77" s="349"/>
      <c r="Q77" s="349"/>
      <c r="R77" s="349"/>
      <c r="S77" s="349"/>
      <c r="T77" s="349"/>
      <c r="U77" s="349"/>
      <c r="V77" s="349"/>
      <c r="W77" s="349"/>
      <c r="X77" s="349"/>
      <c r="Y77" s="349"/>
      <c r="Z77" s="349"/>
      <c r="AA77" s="349"/>
      <c r="AB77" s="349"/>
      <c r="AC77" s="349"/>
      <c r="AD77" s="349"/>
      <c r="AE77" s="349"/>
      <c r="AF77" s="349"/>
      <c r="AG77" s="349"/>
      <c r="AH77" s="349"/>
      <c r="AI77" s="349"/>
      <c r="AJ77" s="349"/>
      <c r="AK77" s="349"/>
      <c r="AL77" s="349"/>
    </row>
    <row r="78" spans="1:53" ht="18" customHeight="1" thickBot="1" x14ac:dyDescent="0.2">
      <c r="A78" s="484" t="s">
        <v>15</v>
      </c>
      <c r="B78" s="485"/>
      <c r="C78" s="485"/>
      <c r="D78" s="485"/>
      <c r="E78" s="486"/>
      <c r="F78" s="460" t="s">
        <v>32</v>
      </c>
      <c r="G78" s="461"/>
      <c r="H78" s="461"/>
      <c r="I78" s="461"/>
      <c r="J78" s="461"/>
      <c r="K78" s="461"/>
      <c r="L78" s="461"/>
      <c r="M78" s="461"/>
      <c r="N78" s="461"/>
      <c r="O78" s="461"/>
      <c r="P78" s="461"/>
      <c r="Q78" s="461"/>
      <c r="R78" s="461"/>
      <c r="S78" s="461"/>
      <c r="T78" s="461"/>
      <c r="U78" s="461"/>
      <c r="V78" s="461"/>
      <c r="W78" s="461"/>
      <c r="X78" s="461"/>
      <c r="Y78" s="461"/>
      <c r="Z78" s="461"/>
      <c r="AA78" s="461"/>
      <c r="AB78" s="461"/>
      <c r="AC78" s="461"/>
      <c r="AD78" s="461"/>
      <c r="AE78" s="461"/>
      <c r="AF78" s="461"/>
      <c r="AG78" s="461"/>
      <c r="AH78" s="461"/>
      <c r="AI78" s="461"/>
      <c r="AJ78" s="461"/>
      <c r="AK78" s="461"/>
      <c r="AL78" s="462"/>
      <c r="AN78" s="4" t="s">
        <v>80</v>
      </c>
      <c r="AO78" s="10" t="e">
        <f>CONCATENATE(#REF!,#REF!,#REF!,#REF!,#REF!,#REF!,#REF!,#REF!)</f>
        <v>#REF!</v>
      </c>
    </row>
    <row r="79" spans="1:53" s="288" customFormat="1" ht="18" customHeight="1" thickBot="1" x14ac:dyDescent="0.2">
      <c r="A79" s="487"/>
      <c r="B79" s="488"/>
      <c r="C79" s="488"/>
      <c r="D79" s="488"/>
      <c r="E79" s="489"/>
      <c r="F79" s="566" t="s">
        <v>334</v>
      </c>
      <c r="G79" s="567"/>
      <c r="H79" s="567"/>
      <c r="I79" s="567"/>
      <c r="J79" s="567"/>
      <c r="K79" s="568"/>
      <c r="L79" s="352"/>
      <c r="M79" s="352"/>
      <c r="N79" s="352"/>
      <c r="O79" s="352"/>
      <c r="P79" s="352"/>
      <c r="Q79" s="352"/>
      <c r="R79" s="353"/>
      <c r="S79" s="356"/>
      <c r="T79" s="466" t="s">
        <v>335</v>
      </c>
      <c r="U79" s="467"/>
      <c r="V79" s="467"/>
      <c r="W79" s="467"/>
      <c r="X79" s="467"/>
      <c r="Y79" s="468"/>
      <c r="Z79" s="353"/>
      <c r="AA79" s="353"/>
      <c r="AB79" s="355"/>
      <c r="AC79" s="355"/>
      <c r="AD79" s="355"/>
      <c r="AE79" s="355"/>
      <c r="AF79" s="352"/>
      <c r="AG79" s="350"/>
      <c r="AH79" s="350"/>
      <c r="AI79" s="350"/>
      <c r="AJ79" s="350"/>
      <c r="AK79" s="350"/>
      <c r="AL79" s="351"/>
      <c r="AM79" s="106"/>
      <c r="AN79" s="116" t="s">
        <v>107</v>
      </c>
      <c r="AO79" s="106"/>
      <c r="AP79" s="106"/>
      <c r="AQ79" s="112" t="s">
        <v>21</v>
      </c>
      <c r="AR79" s="10" t="e">
        <f>IF(#REF!="","",#REF!)</f>
        <v>#REF!</v>
      </c>
      <c r="AS79" s="4"/>
      <c r="AT79" s="4"/>
      <c r="AU79" s="4"/>
      <c r="AV79" s="4"/>
      <c r="AW79" s="4"/>
      <c r="AX79" s="4"/>
      <c r="AY79" s="4"/>
      <c r="AZ79" s="4"/>
      <c r="BA79" s="4"/>
    </row>
    <row r="80" spans="1:53" ht="18.75" customHeight="1" thickBot="1" x14ac:dyDescent="0.2">
      <c r="A80" s="487"/>
      <c r="B80" s="488"/>
      <c r="C80" s="488"/>
      <c r="D80" s="488"/>
      <c r="E80" s="489"/>
      <c r="F80" s="565" t="s">
        <v>95</v>
      </c>
      <c r="G80" s="467"/>
      <c r="H80" s="467"/>
      <c r="I80" s="467"/>
      <c r="J80" s="467"/>
      <c r="K80" s="468"/>
      <c r="L80" s="463"/>
      <c r="M80" s="464"/>
      <c r="N80" s="464"/>
      <c r="O80" s="464"/>
      <c r="P80" s="464"/>
      <c r="Q80" s="464"/>
      <c r="R80" s="464"/>
      <c r="S80" s="464"/>
      <c r="T80" s="464"/>
      <c r="U80" s="464"/>
      <c r="V80" s="464"/>
      <c r="W80" s="464"/>
      <c r="X80" s="464"/>
      <c r="Y80" s="464"/>
      <c r="Z80" s="464"/>
      <c r="AA80" s="464"/>
      <c r="AB80" s="464"/>
      <c r="AC80" s="464"/>
      <c r="AD80" s="464"/>
      <c r="AE80" s="464"/>
      <c r="AF80" s="464"/>
      <c r="AG80" s="464"/>
      <c r="AH80" s="464"/>
      <c r="AI80" s="464"/>
      <c r="AJ80" s="464"/>
      <c r="AK80" s="464"/>
      <c r="AL80" s="465"/>
      <c r="AN80" s="114" t="s">
        <v>108</v>
      </c>
      <c r="AO80" s="10" t="e">
        <f>CONCATENATE(AR79," ",AR80)</f>
        <v>#REF!</v>
      </c>
      <c r="AP80" s="106"/>
      <c r="AQ80" s="112" t="s">
        <v>43</v>
      </c>
      <c r="AR80" s="10" t="str">
        <f>IF(AF79="","",AF79)</f>
        <v/>
      </c>
      <c r="BA80" s="4"/>
    </row>
    <row r="81" spans="1:53" ht="18.75" customHeight="1" thickBot="1" x14ac:dyDescent="0.2">
      <c r="A81" s="490"/>
      <c r="B81" s="491"/>
      <c r="C81" s="491"/>
      <c r="D81" s="491"/>
      <c r="E81" s="492"/>
      <c r="F81" s="565" t="s">
        <v>336</v>
      </c>
      <c r="G81" s="467"/>
      <c r="H81" s="467"/>
      <c r="I81" s="467"/>
      <c r="J81" s="467"/>
      <c r="K81" s="468"/>
      <c r="L81" s="551"/>
      <c r="M81" s="552"/>
      <c r="N81" s="552"/>
      <c r="O81" s="552"/>
      <c r="P81" s="552"/>
      <c r="Q81" s="552"/>
      <c r="R81" s="552"/>
      <c r="S81" s="552"/>
      <c r="T81" s="552"/>
      <c r="U81" s="552"/>
      <c r="V81" s="552"/>
      <c r="W81" s="552"/>
      <c r="X81" s="552"/>
      <c r="Y81" s="552"/>
      <c r="Z81" s="552"/>
      <c r="AA81" s="553"/>
      <c r="AB81" s="466" t="s">
        <v>337</v>
      </c>
      <c r="AC81" s="467"/>
      <c r="AD81" s="467"/>
      <c r="AE81" s="468"/>
      <c r="AF81" s="464"/>
      <c r="AG81" s="464"/>
      <c r="AH81" s="464"/>
      <c r="AI81" s="464"/>
      <c r="AJ81" s="464"/>
      <c r="AK81" s="464"/>
      <c r="AL81" s="465"/>
      <c r="AN81" s="4" t="s">
        <v>109</v>
      </c>
      <c r="AO81" s="10" t="str">
        <f>IF(AR81="","",AR81)</f>
        <v/>
      </c>
      <c r="AP81" s="106"/>
      <c r="AQ81" s="112" t="s">
        <v>44</v>
      </c>
      <c r="AR81" s="10" t="str">
        <f>IF(AF80="","",AF80)</f>
        <v/>
      </c>
      <c r="BA81" s="4"/>
    </row>
    <row r="82" spans="1:53" ht="18.75" customHeight="1" thickBot="1" x14ac:dyDescent="0.2">
      <c r="A82" s="493"/>
      <c r="B82" s="494"/>
      <c r="C82" s="494"/>
      <c r="D82" s="494"/>
      <c r="E82" s="495"/>
      <c r="F82" s="499" t="s">
        <v>10</v>
      </c>
      <c r="G82" s="500"/>
      <c r="H82" s="500"/>
      <c r="I82" s="500"/>
      <c r="J82" s="500"/>
      <c r="K82" s="501"/>
      <c r="L82" s="628"/>
      <c r="M82" s="629"/>
      <c r="N82" s="629"/>
      <c r="O82" s="629"/>
      <c r="P82" s="629"/>
      <c r="Q82" s="629"/>
      <c r="R82" s="629"/>
      <c r="S82" s="629"/>
      <c r="T82" s="629"/>
      <c r="U82" s="629"/>
      <c r="V82" s="629"/>
      <c r="W82" s="629"/>
      <c r="X82" s="629"/>
      <c r="Y82" s="629"/>
      <c r="Z82" s="629"/>
      <c r="AA82" s="630"/>
      <c r="AB82" s="611" t="s">
        <v>14</v>
      </c>
      <c r="AC82" s="500"/>
      <c r="AD82" s="500"/>
      <c r="AE82" s="501"/>
      <c r="AF82" s="612"/>
      <c r="AG82" s="613"/>
      <c r="AH82" s="613"/>
      <c r="AI82" s="613"/>
      <c r="AJ82" s="613"/>
      <c r="AK82" s="613"/>
      <c r="AL82" s="614"/>
      <c r="AN82" s="3" t="s">
        <v>110</v>
      </c>
      <c r="AO82" s="10" t="str">
        <f>IF(AR82="","",AR82)</f>
        <v/>
      </c>
      <c r="AP82" s="106"/>
      <c r="AQ82" s="113" t="s">
        <v>45</v>
      </c>
      <c r="AR82" s="10" t="str">
        <f>IF(L82="","",L82)</f>
        <v/>
      </c>
      <c r="BA82" s="4"/>
    </row>
    <row r="83" spans="1:53" ht="5.25" customHeight="1" thickBot="1" x14ac:dyDescent="0.2">
      <c r="A83" s="47"/>
      <c r="B83" s="47"/>
      <c r="C83" s="47"/>
      <c r="D83" s="47"/>
      <c r="E83" s="47"/>
      <c r="F83" s="47"/>
      <c r="G83" s="47"/>
      <c r="H83" s="47"/>
      <c r="I83" s="47"/>
      <c r="J83" s="47"/>
      <c r="K83" s="47"/>
      <c r="L83" s="47"/>
      <c r="M83" s="48"/>
      <c r="N83" s="48"/>
      <c r="O83" s="48"/>
      <c r="P83" s="48"/>
      <c r="Q83" s="48"/>
      <c r="R83" s="48"/>
      <c r="S83" s="48"/>
      <c r="T83" s="48"/>
      <c r="U83" s="48"/>
      <c r="V83" s="48"/>
      <c r="W83" s="47"/>
      <c r="X83" s="47"/>
      <c r="Y83" s="47"/>
      <c r="Z83" s="47"/>
      <c r="AA83" s="47"/>
      <c r="AB83" s="47"/>
      <c r="AC83" s="48"/>
      <c r="AD83" s="48"/>
      <c r="AE83" s="48"/>
      <c r="AF83" s="48"/>
      <c r="AG83" s="48"/>
      <c r="AH83" s="48"/>
      <c r="AI83" s="48"/>
      <c r="AJ83" s="48"/>
      <c r="AK83" s="48"/>
      <c r="AL83" s="48"/>
      <c r="AP83" s="106"/>
      <c r="AQ83" s="113"/>
      <c r="AR83" s="10"/>
      <c r="BA83" s="4"/>
    </row>
    <row r="84" spans="1:53" ht="18.75" customHeight="1" thickBot="1" x14ac:dyDescent="0.4">
      <c r="A84" s="290"/>
      <c r="B84" s="284"/>
      <c r="C84" s="284"/>
      <c r="D84" s="284"/>
      <c r="E84" s="284"/>
      <c r="F84" s="284"/>
      <c r="G84" s="284"/>
      <c r="H84" s="284"/>
      <c r="I84" s="284"/>
      <c r="J84" s="284"/>
      <c r="K84" s="284"/>
      <c r="L84" s="284"/>
      <c r="M84" s="284"/>
      <c r="N84" s="284"/>
      <c r="O84" s="284"/>
      <c r="P84" s="284"/>
      <c r="Q84" s="284"/>
      <c r="R84" s="284"/>
      <c r="S84" s="284"/>
      <c r="T84" s="284"/>
      <c r="U84" s="284"/>
      <c r="V84" s="284"/>
      <c r="W84" s="284"/>
      <c r="X84" s="284"/>
      <c r="Y84" s="284"/>
      <c r="Z84" s="284"/>
      <c r="AA84" s="284"/>
      <c r="AB84" s="284"/>
      <c r="AC84" s="284"/>
      <c r="AD84" s="284"/>
      <c r="AE84" s="284"/>
      <c r="AF84" s="284"/>
      <c r="AG84" s="284"/>
      <c r="AH84" s="284"/>
      <c r="AI84" s="284"/>
      <c r="AJ84" s="284"/>
      <c r="AK84" s="284"/>
      <c r="AL84" s="284"/>
      <c r="AN84" s="106"/>
      <c r="AO84" s="106"/>
      <c r="AP84" s="106"/>
      <c r="AQ84" s="289" t="s">
        <v>46</v>
      </c>
      <c r="AR84" s="10" t="str">
        <f>IF(AF82="","",AF82)</f>
        <v/>
      </c>
      <c r="BA84" s="4"/>
    </row>
    <row r="85" spans="1:53" ht="8.25" customHeight="1" x14ac:dyDescent="0.15">
      <c r="A85" s="284"/>
      <c r="B85" s="284"/>
      <c r="C85" s="284"/>
      <c r="D85" s="284"/>
      <c r="E85" s="284"/>
      <c r="F85" s="284"/>
      <c r="G85" s="284"/>
      <c r="H85" s="284"/>
      <c r="I85" s="284"/>
      <c r="J85" s="284"/>
      <c r="K85" s="284"/>
      <c r="L85" s="284"/>
      <c r="M85" s="284"/>
      <c r="N85" s="284"/>
      <c r="O85" s="284"/>
      <c r="P85" s="284"/>
      <c r="Q85" s="284"/>
      <c r="R85" s="284"/>
      <c r="S85" s="284"/>
      <c r="T85" s="284"/>
      <c r="U85" s="284"/>
      <c r="V85" s="284"/>
      <c r="W85" s="284"/>
      <c r="X85" s="284"/>
      <c r="Y85" s="284"/>
      <c r="Z85" s="284"/>
      <c r="AA85" s="284"/>
      <c r="AB85" s="284"/>
      <c r="AC85" s="284"/>
      <c r="AD85" s="284"/>
      <c r="AE85" s="284"/>
      <c r="AF85" s="284"/>
      <c r="AG85" s="284"/>
      <c r="AH85" s="284"/>
      <c r="AI85" s="284"/>
      <c r="AJ85" s="284"/>
      <c r="AK85" s="284"/>
      <c r="AL85" s="284"/>
      <c r="AN85" s="106"/>
      <c r="AO85" s="106"/>
      <c r="AZ85" s="119"/>
    </row>
    <row r="86" spans="1:53" x14ac:dyDescent="0.15">
      <c r="AN86" s="4"/>
      <c r="AZ86" s="119"/>
    </row>
    <row r="87" spans="1:53" x14ac:dyDescent="0.15">
      <c r="AN87" s="4"/>
    </row>
    <row r="92" spans="1:53" x14ac:dyDescent="0.15">
      <c r="AK92" s="119" t="s">
        <v>17</v>
      </c>
    </row>
  </sheetData>
  <sheetProtection algorithmName="SHA-512" hashValue="RIKOGy47ncscDRv05JGZJPJYXC5ZwkVqO9oHo9bZXNqF4RqdDGVxgBtFID48wYI+ktcltrshWI37KqSIZD82IA==" saltValue="XsgjeMzOZ0Z75cr2tTN4dg==" spinCount="100000" sheet="1" selectLockedCells="1"/>
  <dataConsolidate/>
  <mergeCells count="129">
    <mergeCell ref="A3:AK3"/>
    <mergeCell ref="L48:M48"/>
    <mergeCell ref="O48:Q48"/>
    <mergeCell ref="K9:AF9"/>
    <mergeCell ref="K10:AF10"/>
    <mergeCell ref="AG10:AL15"/>
    <mergeCell ref="K12:AF12"/>
    <mergeCell ref="U13:X13"/>
    <mergeCell ref="U14:X15"/>
    <mergeCell ref="O11:Q11"/>
    <mergeCell ref="G15:J15"/>
    <mergeCell ref="G13:J14"/>
    <mergeCell ref="K42:T43"/>
    <mergeCell ref="Y16:AL16"/>
    <mergeCell ref="K13:T14"/>
    <mergeCell ref="K15:T15"/>
    <mergeCell ref="G46:J46"/>
    <mergeCell ref="G47:J47"/>
    <mergeCell ref="A9:F10"/>
    <mergeCell ref="G48:J49"/>
    <mergeCell ref="A4:AN5"/>
    <mergeCell ref="F25:AK25"/>
    <mergeCell ref="F26:AK26"/>
    <mergeCell ref="K8:AL8"/>
    <mergeCell ref="AB82:AE82"/>
    <mergeCell ref="AF82:AL82"/>
    <mergeCell ref="O6:P6"/>
    <mergeCell ref="L6:M6"/>
    <mergeCell ref="G6:J6"/>
    <mergeCell ref="S6:AL6"/>
    <mergeCell ref="A6:F6"/>
    <mergeCell ref="U50:X50"/>
    <mergeCell ref="U51:X51"/>
    <mergeCell ref="U52:X52"/>
    <mergeCell ref="Y50:AL50"/>
    <mergeCell ref="Y51:AL51"/>
    <mergeCell ref="K49:AL49"/>
    <mergeCell ref="B19:AL19"/>
    <mergeCell ref="B20:AL20"/>
    <mergeCell ref="B28:AK28"/>
    <mergeCell ref="G38:J38"/>
    <mergeCell ref="G39:J39"/>
    <mergeCell ref="D21:AL21"/>
    <mergeCell ref="D22:AL22"/>
    <mergeCell ref="K44:T44"/>
    <mergeCell ref="L82:AA82"/>
    <mergeCell ref="AF81:AL81"/>
    <mergeCell ref="Y67:AL67"/>
    <mergeCell ref="G52:J52"/>
    <mergeCell ref="U42:X42"/>
    <mergeCell ref="L40:M40"/>
    <mergeCell ref="AG9:AL9"/>
    <mergeCell ref="G10:J10"/>
    <mergeCell ref="G9:J9"/>
    <mergeCell ref="G16:J16"/>
    <mergeCell ref="G11:J12"/>
    <mergeCell ref="L11:M11"/>
    <mergeCell ref="U16:X16"/>
    <mergeCell ref="Y14:AF15"/>
    <mergeCell ref="Y13:AF13"/>
    <mergeCell ref="F27:AK27"/>
    <mergeCell ref="B24:AK24"/>
    <mergeCell ref="B25:E25"/>
    <mergeCell ref="G50:J51"/>
    <mergeCell ref="K50:T51"/>
    <mergeCell ref="K52:T52"/>
    <mergeCell ref="Y52:AL52"/>
    <mergeCell ref="B31:AK36"/>
    <mergeCell ref="A38:F39"/>
    <mergeCell ref="K38:AL38"/>
    <mergeCell ref="K46:AL46"/>
    <mergeCell ref="K47:AL47"/>
    <mergeCell ref="A53:F53"/>
    <mergeCell ref="A54:F56"/>
    <mergeCell ref="L81:AA81"/>
    <mergeCell ref="A57:F57"/>
    <mergeCell ref="G53:H53"/>
    <mergeCell ref="K16:T16"/>
    <mergeCell ref="G42:J43"/>
    <mergeCell ref="K39:AL39"/>
    <mergeCell ref="U43:X43"/>
    <mergeCell ref="F81:K81"/>
    <mergeCell ref="F80:K80"/>
    <mergeCell ref="F79:K79"/>
    <mergeCell ref="U68:X68"/>
    <mergeCell ref="Y68:AL68"/>
    <mergeCell ref="G57:H57"/>
    <mergeCell ref="G54:H54"/>
    <mergeCell ref="N54:T54"/>
    <mergeCell ref="U54:AL54"/>
    <mergeCell ref="G55:AL56"/>
    <mergeCell ref="G68:J68"/>
    <mergeCell ref="K68:T68"/>
    <mergeCell ref="A58:F59"/>
    <mergeCell ref="G58:H58"/>
    <mergeCell ref="G59:H59"/>
    <mergeCell ref="A46:F47"/>
    <mergeCell ref="G44:J44"/>
    <mergeCell ref="Y44:AL44"/>
    <mergeCell ref="O40:Q40"/>
    <mergeCell ref="K41:AL41"/>
    <mergeCell ref="G40:J41"/>
    <mergeCell ref="U44:X44"/>
    <mergeCell ref="Y42:AL42"/>
    <mergeCell ref="Y43:AL43"/>
    <mergeCell ref="F78:AL78"/>
    <mergeCell ref="L80:AL80"/>
    <mergeCell ref="T79:Y79"/>
    <mergeCell ref="G63:J63"/>
    <mergeCell ref="K63:AL63"/>
    <mergeCell ref="G64:J65"/>
    <mergeCell ref="L64:M64"/>
    <mergeCell ref="Q57:AL57"/>
    <mergeCell ref="A78:E82"/>
    <mergeCell ref="Y66:AL66"/>
    <mergeCell ref="U67:X67"/>
    <mergeCell ref="F82:K82"/>
    <mergeCell ref="B71:AK75"/>
    <mergeCell ref="A62:F63"/>
    <mergeCell ref="G62:J62"/>
    <mergeCell ref="K62:AL62"/>
    <mergeCell ref="Q58:AL58"/>
    <mergeCell ref="Q59:AL59"/>
    <mergeCell ref="O64:Q64"/>
    <mergeCell ref="K65:AL65"/>
    <mergeCell ref="G66:J67"/>
    <mergeCell ref="K66:T67"/>
    <mergeCell ref="U66:X66"/>
    <mergeCell ref="AB81:AE81"/>
  </mergeCells>
  <phoneticPr fontId="2"/>
  <dataValidations disablePrompts="1" count="10">
    <dataValidation imeMode="disabled" allowBlank="1" showInputMessage="1" showErrorMessage="1" sqref="L40 O40 L48 O48 L64 O64" xr:uid="{00000000-0002-0000-0300-000000000000}"/>
    <dataValidation imeMode="hiragana" allowBlank="1" showInputMessage="1" showErrorMessage="1" sqref="K41 K49 K12 A77 F77 A19:B19 A21:A28 A76:AL76 K65" xr:uid="{00000000-0002-0000-0300-000001000000}"/>
    <dataValidation imeMode="off" allowBlank="1" showInputMessage="1" showErrorMessage="1" sqref="G6" xr:uid="{00000000-0002-0000-0300-000002000000}"/>
    <dataValidation imeMode="halfAlpha" allowBlank="1" showInputMessage="1" showErrorMessage="1" sqref="O11 L11 K68:T68 Y16:AL16 K44:T44 Y44:AL44 K16:T16 Y68:AL68 AF82:AL82 L82 K52:T60 Y52:AL60" xr:uid="{00000000-0002-0000-0300-000003000000}"/>
    <dataValidation imeMode="fullKatakana" allowBlank="1" showInputMessage="1" showErrorMessage="1" sqref="K9:AF9 Y13:AF13 K38:AL38 Y42:AL42 Y50:AL50 K46:AL46 Y66:AL66 K62:AL62" xr:uid="{00000000-0002-0000-0300-000004000000}"/>
    <dataValidation type="textLength" operator="lessThanOrEqual" allowBlank="1" showInputMessage="1" showErrorMessage="1" error="部署名は15文字以内でご指定ください" sqref="K13 K42 K50 K66" xr:uid="{00000000-0002-0000-0300-000005000000}">
      <formula1>15</formula1>
    </dataValidation>
    <dataValidation type="textLength" operator="lessThanOrEqual" allowBlank="1" showInputMessage="1" showErrorMessage="1" error="会社名/組織名は18文字以内でご指定ください" sqref="L81" xr:uid="{00000000-0002-0000-0300-000006000000}">
      <formula1>18</formula1>
    </dataValidation>
    <dataValidation type="textLength" operator="lessThanOrEqual" allowBlank="1" showInputMessage="1" showErrorMessage="1" error="10文字以内でご指定ください。" sqref="Y14:AF15 Y43:AL43 Y51:AL51 Y67:AL67" xr:uid="{00000000-0002-0000-0300-000007000000}">
      <formula1>10</formula1>
    </dataValidation>
    <dataValidation type="list" allowBlank="1" showInputMessage="1" showErrorMessage="1" sqref="C21:C22 G57:H59 G53:H54" xr:uid="{00000000-0002-0000-0300-000008000000}">
      <formula1>"□,■"</formula1>
    </dataValidation>
    <dataValidation imeMode="hiragana" operator="lessThanOrEqual" allowBlank="1" showInputMessage="1" showErrorMessage="1" sqref="K10:AF10 K39:AL39 K47:AL47 K63:AL63" xr:uid="{00000000-0002-0000-0300-000009000000}"/>
  </dataValidations>
  <printOptions horizontalCentered="1"/>
  <pageMargins left="0.39370078740157483" right="0.39370078740157483" top="0.59055118110236227" bottom="0.39370078740157483" header="0.35433070866141736" footer="0.11811023622047245"/>
  <pageSetup paperSize="9" scale="75" fitToHeight="0" orientation="portrait" useFirstPageNumber="1" r:id="rId1"/>
  <headerFooter alignWithMargins="0">
    <oddHeader xml:space="preserve">&amp;C&amp;"ＭＳ Ｐゴシック,太字"
&amp;R&amp;"メイリオ,レギュラー"&amp;10
No.　&amp;P </oddHeader>
    <oddFooter>&amp;L&amp;"メイリオ,レギュラー"&amp;8magicconnect_application_202404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0927" r:id="rId4" name="Group Box 31">
              <controlPr defaultSize="0" autoFill="0" autoPict="0">
                <anchor moveWithCells="1">
                  <from>
                    <xdr:col>0</xdr:col>
                    <xdr:colOff>19050</xdr:colOff>
                    <xdr:row>0</xdr:row>
                    <xdr:rowOff>209550</xdr:rowOff>
                  </from>
                  <to>
                    <xdr:col>2</xdr:col>
                    <xdr:colOff>28575</xdr:colOff>
                    <xdr:row>0</xdr:row>
                    <xdr:rowOff>238125</xdr:rowOff>
                  </to>
                </anchor>
              </controlPr>
            </control>
          </mc:Choice>
        </mc:AlternateContent>
        <mc:AlternateContent xmlns:mc="http://schemas.openxmlformats.org/markup-compatibility/2006">
          <mc:Choice Requires="x14">
            <control shapeId="81043" r:id="rId5" name="Group Box 147">
              <controlPr defaultSize="0" autoFill="0" autoPict="0">
                <anchor moveWithCells="1">
                  <from>
                    <xdr:col>0</xdr:col>
                    <xdr:colOff>76200</xdr:colOff>
                    <xdr:row>3</xdr:row>
                    <xdr:rowOff>38100</xdr:rowOff>
                  </from>
                  <to>
                    <xdr:col>2</xdr:col>
                    <xdr:colOff>66675</xdr:colOff>
                    <xdr:row>3</xdr:row>
                    <xdr:rowOff>85725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3"/>
  </sheetPr>
  <dimension ref="A1:BO90"/>
  <sheetViews>
    <sheetView showGridLines="0" view="pageBreakPreview" topLeftCell="A30" zoomScaleNormal="100" zoomScaleSheetLayoutView="100" workbookViewId="0">
      <selection activeCell="P98" sqref="P98"/>
    </sheetView>
  </sheetViews>
  <sheetFormatPr defaultColWidth="2.625" defaultRowHeight="18.75" x14ac:dyDescent="0.15"/>
  <cols>
    <col min="1" max="40" width="2.875" style="119" customWidth="1"/>
    <col min="41" max="41" width="4.25" style="119" customWidth="1"/>
    <col min="42" max="16384" width="2.625" style="119"/>
  </cols>
  <sheetData>
    <row r="1" spans="1:40" ht="15"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61"/>
      <c r="AJ1" s="61"/>
      <c r="AK1" s="61"/>
      <c r="AL1" s="61"/>
      <c r="AM1" s="61"/>
      <c r="AN1" s="61"/>
    </row>
    <row r="2" spans="1:40" ht="21" customHeight="1" thickBot="1" x14ac:dyDescent="0.2">
      <c r="A2" s="720" t="s">
        <v>380</v>
      </c>
      <c r="B2" s="720"/>
      <c r="C2" s="720"/>
      <c r="D2" s="720"/>
      <c r="E2" s="720"/>
      <c r="F2" s="720"/>
      <c r="G2" s="720"/>
      <c r="H2" s="720"/>
      <c r="I2" s="720"/>
      <c r="J2" s="720"/>
      <c r="K2" s="720"/>
      <c r="L2" s="720"/>
      <c r="M2" s="720"/>
      <c r="N2" s="720"/>
      <c r="O2" s="720"/>
      <c r="P2" s="720"/>
      <c r="Q2" s="720"/>
      <c r="R2" s="720"/>
      <c r="S2" s="720"/>
      <c r="T2" s="720"/>
      <c r="U2" s="720"/>
      <c r="V2" s="720"/>
      <c r="W2" s="720"/>
      <c r="X2" s="720"/>
      <c r="Y2" s="720"/>
      <c r="Z2" s="720"/>
      <c r="AA2" s="720"/>
      <c r="AB2" s="720"/>
      <c r="AC2" s="720"/>
      <c r="AD2" s="720"/>
      <c r="AE2" s="720"/>
      <c r="AF2" s="720"/>
      <c r="AG2" s="720"/>
      <c r="AH2" s="720"/>
      <c r="AI2" s="720"/>
      <c r="AJ2" s="720"/>
      <c r="AK2" s="720"/>
      <c r="AL2" s="720"/>
      <c r="AM2" s="720"/>
      <c r="AN2" s="720"/>
    </row>
    <row r="3" spans="1:40" ht="6" customHeight="1" x14ac:dyDescent="0.15">
      <c r="A3" s="665" t="s">
        <v>646</v>
      </c>
      <c r="B3" s="665"/>
      <c r="C3" s="665"/>
      <c r="D3" s="665"/>
      <c r="E3" s="665"/>
      <c r="F3" s="665"/>
      <c r="G3" s="665"/>
      <c r="H3" s="665"/>
      <c r="I3" s="665"/>
      <c r="J3" s="665"/>
      <c r="K3" s="665"/>
      <c r="L3" s="665"/>
      <c r="M3" s="665"/>
      <c r="N3" s="665"/>
      <c r="O3" s="665"/>
      <c r="P3" s="665"/>
      <c r="Q3" s="665"/>
      <c r="R3" s="665"/>
      <c r="S3" s="665"/>
      <c r="T3" s="665"/>
      <c r="U3" s="665"/>
      <c r="V3" s="665"/>
      <c r="W3" s="665"/>
      <c r="X3" s="665"/>
      <c r="Y3" s="665"/>
      <c r="Z3" s="665"/>
      <c r="AA3" s="665"/>
      <c r="AB3" s="665"/>
      <c r="AC3" s="665"/>
      <c r="AD3" s="665"/>
      <c r="AE3" s="665"/>
      <c r="AF3" s="665"/>
      <c r="AG3" s="665"/>
      <c r="AH3" s="665"/>
      <c r="AI3" s="665"/>
      <c r="AJ3" s="665"/>
      <c r="AK3" s="665"/>
      <c r="AL3" s="665"/>
      <c r="AM3" s="665"/>
      <c r="AN3" s="665"/>
    </row>
    <row r="4" spans="1:40" ht="7.5" customHeight="1" x14ac:dyDescent="0.15">
      <c r="A4" s="666"/>
      <c r="B4" s="666"/>
      <c r="C4" s="666"/>
      <c r="D4" s="666"/>
      <c r="E4" s="666"/>
      <c r="F4" s="666"/>
      <c r="G4" s="666"/>
      <c r="H4" s="666"/>
      <c r="I4" s="666"/>
      <c r="J4" s="666"/>
      <c r="K4" s="666"/>
      <c r="L4" s="666"/>
      <c r="M4" s="666"/>
      <c r="N4" s="666"/>
      <c r="O4" s="666"/>
      <c r="P4" s="666"/>
      <c r="Q4" s="666"/>
      <c r="R4" s="666"/>
      <c r="S4" s="666"/>
      <c r="T4" s="666"/>
      <c r="U4" s="666"/>
      <c r="V4" s="666"/>
      <c r="W4" s="666"/>
      <c r="X4" s="666"/>
      <c r="Y4" s="666"/>
      <c r="Z4" s="666"/>
      <c r="AA4" s="666"/>
      <c r="AB4" s="666"/>
      <c r="AC4" s="666"/>
      <c r="AD4" s="666"/>
      <c r="AE4" s="666"/>
      <c r="AF4" s="666"/>
      <c r="AG4" s="666"/>
      <c r="AH4" s="666"/>
      <c r="AI4" s="666"/>
      <c r="AJ4" s="666"/>
      <c r="AK4" s="666"/>
      <c r="AL4" s="666"/>
      <c r="AM4" s="666"/>
      <c r="AN4" s="666"/>
    </row>
    <row r="5" spans="1:40" ht="15" customHeight="1" x14ac:dyDescent="0.15">
      <c r="A5" s="68" t="s">
        <v>35</v>
      </c>
      <c r="B5" s="69"/>
      <c r="C5" s="69"/>
      <c r="D5" s="69"/>
      <c r="E5" s="69"/>
      <c r="F5" s="69"/>
      <c r="G5" s="69"/>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row>
    <row r="6" spans="1:40" ht="22.5" customHeight="1" x14ac:dyDescent="0.15">
      <c r="A6" s="722" t="s">
        <v>116</v>
      </c>
      <c r="B6" s="723"/>
      <c r="C6" s="723"/>
      <c r="D6" s="723"/>
      <c r="E6" s="723"/>
      <c r="F6" s="723"/>
      <c r="G6" s="724"/>
      <c r="H6" s="559" t="str">
        <f>IF(契約者情報!K10="","",契約者情報!K10)</f>
        <v/>
      </c>
      <c r="I6" s="560"/>
      <c r="J6" s="560"/>
      <c r="K6" s="560"/>
      <c r="L6" s="560"/>
      <c r="M6" s="560"/>
      <c r="N6" s="560"/>
      <c r="O6" s="560"/>
      <c r="P6" s="560"/>
      <c r="Q6" s="560"/>
      <c r="R6" s="560"/>
      <c r="S6" s="560"/>
      <c r="T6" s="560"/>
      <c r="U6" s="560"/>
      <c r="V6" s="560"/>
      <c r="W6" s="721"/>
      <c r="X6" s="247" t="s">
        <v>254</v>
      </c>
      <c r="Y6" s="193"/>
      <c r="Z6" s="191"/>
      <c r="AA6" s="191"/>
      <c r="AB6" s="191"/>
      <c r="AC6" s="191"/>
      <c r="AD6" s="191"/>
      <c r="AE6" s="191"/>
      <c r="AF6" s="191"/>
      <c r="AG6" s="191"/>
      <c r="AH6" s="191"/>
      <c r="AI6" s="191"/>
      <c r="AJ6" s="191"/>
      <c r="AK6" s="191"/>
      <c r="AL6" s="191"/>
      <c r="AM6" s="191"/>
      <c r="AN6" s="248"/>
    </row>
    <row r="7" spans="1:40" ht="22.5" customHeight="1" x14ac:dyDescent="0.15">
      <c r="A7" s="725" t="s">
        <v>198</v>
      </c>
      <c r="B7" s="726"/>
      <c r="C7" s="726"/>
      <c r="D7" s="726"/>
      <c r="E7" s="726"/>
      <c r="F7" s="726"/>
      <c r="G7" s="726"/>
      <c r="H7" s="727"/>
      <c r="I7" s="728"/>
      <c r="J7" s="728"/>
      <c r="K7" s="728"/>
      <c r="L7" s="728"/>
      <c r="M7" s="728"/>
      <c r="N7" s="728"/>
      <c r="O7" s="728"/>
      <c r="P7" s="728"/>
      <c r="Q7" s="728"/>
      <c r="R7" s="728"/>
      <c r="S7" s="728"/>
      <c r="T7" s="728"/>
      <c r="U7" s="728"/>
      <c r="V7" s="728"/>
      <c r="W7" s="729"/>
      <c r="X7" s="247" t="s">
        <v>214</v>
      </c>
      <c r="Y7" s="193"/>
      <c r="Z7" s="191"/>
      <c r="AA7" s="191"/>
      <c r="AB7" s="191"/>
      <c r="AC7" s="191"/>
      <c r="AD7" s="191"/>
      <c r="AE7" s="191"/>
      <c r="AF7" s="191"/>
      <c r="AG7" s="191"/>
      <c r="AH7" s="191"/>
      <c r="AI7" s="191"/>
      <c r="AJ7" s="191"/>
      <c r="AK7" s="191"/>
      <c r="AL7" s="191"/>
      <c r="AM7" s="191"/>
      <c r="AN7" s="192"/>
    </row>
    <row r="8" spans="1:40" ht="22.5" customHeight="1" x14ac:dyDescent="0.15">
      <c r="A8" s="725" t="s">
        <v>253</v>
      </c>
      <c r="B8" s="726"/>
      <c r="C8" s="726"/>
      <c r="D8" s="726"/>
      <c r="E8" s="726"/>
      <c r="F8" s="726"/>
      <c r="G8" s="726"/>
      <c r="H8" s="730"/>
      <c r="I8" s="731"/>
      <c r="J8" s="731"/>
      <c r="K8" s="731"/>
      <c r="L8" s="731"/>
      <c r="M8" s="731"/>
      <c r="N8" s="731"/>
      <c r="O8" s="731"/>
      <c r="P8" s="731"/>
      <c r="Q8" s="731"/>
      <c r="R8" s="731"/>
      <c r="S8" s="731"/>
      <c r="T8" s="731"/>
      <c r="U8" s="731"/>
      <c r="V8" s="731"/>
      <c r="W8" s="732"/>
      <c r="X8" s="247" t="s">
        <v>255</v>
      </c>
      <c r="Y8" s="193"/>
      <c r="Z8" s="191"/>
      <c r="AA8" s="191"/>
      <c r="AB8" s="191"/>
      <c r="AC8" s="191"/>
      <c r="AD8" s="191"/>
      <c r="AE8" s="191"/>
      <c r="AF8" s="191"/>
      <c r="AG8" s="191"/>
      <c r="AH8" s="191"/>
      <c r="AI8" s="191"/>
      <c r="AJ8" s="191"/>
      <c r="AK8" s="191"/>
      <c r="AL8" s="191"/>
      <c r="AM8" s="191"/>
      <c r="AN8" s="192"/>
    </row>
    <row r="9" spans="1:40" ht="22.5" customHeight="1" x14ac:dyDescent="0.15">
      <c r="A9" s="735" t="s">
        <v>383</v>
      </c>
      <c r="B9" s="736"/>
      <c r="C9" s="736"/>
      <c r="D9" s="736"/>
      <c r="E9" s="736"/>
      <c r="F9" s="736"/>
      <c r="G9" s="737"/>
      <c r="H9" s="692" t="s">
        <v>59</v>
      </c>
      <c r="I9" s="717"/>
      <c r="J9" s="738" t="s">
        <v>381</v>
      </c>
      <c r="K9" s="739"/>
      <c r="L9" s="739"/>
      <c r="M9" s="719"/>
      <c r="N9" s="299"/>
      <c r="O9" s="299"/>
      <c r="P9" s="299"/>
      <c r="Q9" s="299"/>
      <c r="R9" s="299"/>
      <c r="S9" s="299"/>
      <c r="T9" s="299"/>
      <c r="U9" s="299"/>
      <c r="V9" s="299"/>
      <c r="W9" s="299"/>
      <c r="X9" s="299"/>
      <c r="Y9" s="299"/>
      <c r="Z9" s="299"/>
      <c r="AA9" s="299"/>
      <c r="AB9" s="299"/>
      <c r="AC9" s="299"/>
      <c r="AD9" s="299"/>
      <c r="AE9" s="299"/>
      <c r="AF9" s="299"/>
      <c r="AG9" s="299"/>
      <c r="AH9" s="299"/>
      <c r="AI9" s="299"/>
      <c r="AJ9" s="299"/>
      <c r="AK9" s="299"/>
      <c r="AL9" s="299"/>
      <c r="AM9" s="299"/>
      <c r="AN9" s="300"/>
    </row>
    <row r="10" spans="1:40" ht="22.5" customHeight="1" x14ac:dyDescent="0.15">
      <c r="A10" s="680"/>
      <c r="B10" s="681"/>
      <c r="C10" s="681"/>
      <c r="D10" s="681"/>
      <c r="E10" s="681"/>
      <c r="F10" s="681"/>
      <c r="G10" s="684"/>
      <c r="H10" s="691" t="s">
        <v>59</v>
      </c>
      <c r="I10" s="704"/>
      <c r="J10" s="740" t="s">
        <v>382</v>
      </c>
      <c r="K10" s="741"/>
      <c r="L10" s="741"/>
      <c r="M10" s="742"/>
      <c r="N10" s="733" t="s">
        <v>167</v>
      </c>
      <c r="O10" s="733"/>
      <c r="P10" s="733"/>
      <c r="Q10" s="734"/>
      <c r="R10" s="358"/>
      <c r="S10" s="359"/>
      <c r="T10" s="359"/>
      <c r="U10" s="359"/>
      <c r="V10" s="359"/>
      <c r="W10" s="359"/>
      <c r="X10" s="359"/>
      <c r="Y10" s="360"/>
      <c r="Z10" s="401" t="s">
        <v>264</v>
      </c>
      <c r="AA10" s="399"/>
      <c r="AB10" s="399"/>
      <c r="AC10" s="400"/>
      <c r="AD10" s="358"/>
      <c r="AE10" s="359"/>
      <c r="AF10" s="359"/>
      <c r="AG10" s="359"/>
      <c r="AH10" s="359"/>
      <c r="AI10" s="359"/>
      <c r="AJ10" s="359"/>
      <c r="AK10" s="359"/>
      <c r="AL10" s="360"/>
      <c r="AM10" s="407"/>
      <c r="AN10" s="408"/>
    </row>
    <row r="11" spans="1:40" ht="8.25" customHeight="1" x14ac:dyDescent="0.15">
      <c r="A11" s="373"/>
      <c r="B11" s="373"/>
      <c r="C11" s="373"/>
      <c r="D11" s="373"/>
      <c r="E11" s="373"/>
      <c r="F11" s="373"/>
      <c r="G11" s="373"/>
      <c r="H11" s="327"/>
      <c r="I11" s="327"/>
      <c r="J11" s="327"/>
      <c r="K11" s="327"/>
      <c r="L11" s="379"/>
      <c r="M11" s="379"/>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402"/>
    </row>
    <row r="12" spans="1:40" ht="7.5" customHeight="1" x14ac:dyDescent="0.15">
      <c r="A12" s="406"/>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75"/>
    </row>
    <row r="13" spans="1:40" ht="15" customHeight="1" x14ac:dyDescent="0.15">
      <c r="A13" s="165" t="s">
        <v>286</v>
      </c>
      <c r="B13" s="166"/>
      <c r="C13" s="166"/>
      <c r="D13" s="166"/>
      <c r="E13" s="166"/>
      <c r="F13" s="166"/>
      <c r="G13" s="166"/>
      <c r="H13" s="166"/>
      <c r="I13" s="166"/>
      <c r="J13" s="166"/>
      <c r="K13" s="166"/>
      <c r="L13" s="166"/>
      <c r="M13" s="167"/>
      <c r="N13" s="167"/>
      <c r="O13" s="167"/>
      <c r="P13" s="167"/>
      <c r="Q13" s="167"/>
      <c r="R13" s="167"/>
      <c r="S13" s="167"/>
      <c r="T13" s="167"/>
      <c r="U13" s="167"/>
      <c r="V13" s="167"/>
      <c r="W13" s="167"/>
      <c r="X13" s="167"/>
      <c r="Y13" s="167"/>
      <c r="Z13" s="167"/>
      <c r="AA13" s="167"/>
      <c r="AB13" s="167"/>
      <c r="AC13" s="167"/>
      <c r="AD13" s="167"/>
      <c r="AE13" s="167"/>
      <c r="AF13" s="167"/>
      <c r="AG13" s="167"/>
      <c r="AH13" s="167"/>
      <c r="AI13" s="167"/>
      <c r="AJ13" s="167"/>
      <c r="AK13" s="167"/>
      <c r="AL13" s="167"/>
      <c r="AM13" s="167"/>
      <c r="AN13" s="275"/>
    </row>
    <row r="14" spans="1:40" ht="15" customHeight="1" x14ac:dyDescent="0.15">
      <c r="A14" s="278" t="s">
        <v>287</v>
      </c>
      <c r="B14" s="279"/>
      <c r="C14" s="279"/>
      <c r="D14" s="279"/>
      <c r="E14" s="279"/>
      <c r="F14" s="279"/>
      <c r="G14" s="279"/>
      <c r="H14" s="279"/>
      <c r="I14" s="279"/>
      <c r="J14" s="279"/>
      <c r="K14" s="279"/>
      <c r="L14" s="279"/>
      <c r="M14" s="280"/>
      <c r="N14" s="280"/>
      <c r="O14" s="280"/>
      <c r="P14" s="280"/>
      <c r="Q14" s="280"/>
      <c r="R14" s="280"/>
      <c r="S14" s="280"/>
      <c r="T14" s="280"/>
      <c r="U14" s="280"/>
      <c r="V14" s="280"/>
      <c r="W14" s="280"/>
      <c r="X14" s="280"/>
      <c r="Y14" s="280"/>
      <c r="Z14" s="280"/>
      <c r="AA14" s="280"/>
      <c r="AB14" s="280"/>
      <c r="AC14" s="280"/>
      <c r="AD14" s="280"/>
      <c r="AE14" s="280"/>
      <c r="AF14" s="280"/>
      <c r="AG14" s="280"/>
      <c r="AH14" s="280"/>
      <c r="AI14" s="280"/>
      <c r="AJ14" s="280"/>
      <c r="AK14" s="280"/>
      <c r="AL14" s="280"/>
      <c r="AM14" s="280"/>
      <c r="AN14" s="403"/>
    </row>
    <row r="15" spans="1:40" ht="15" customHeight="1" x14ac:dyDescent="0.15">
      <c r="A15" s="375" t="s">
        <v>619</v>
      </c>
      <c r="B15" s="376"/>
      <c r="C15" s="376"/>
      <c r="D15" s="376"/>
      <c r="E15" s="376"/>
      <c r="F15" s="376"/>
      <c r="G15" s="376"/>
      <c r="H15" s="376"/>
      <c r="I15" s="376"/>
      <c r="J15" s="376"/>
      <c r="K15" s="376"/>
      <c r="L15" s="376"/>
      <c r="M15" s="377"/>
      <c r="N15" s="377"/>
      <c r="O15" s="377"/>
      <c r="P15" s="377"/>
      <c r="Q15" s="377"/>
      <c r="R15" s="377"/>
      <c r="S15" s="377"/>
      <c r="T15" s="377"/>
      <c r="U15" s="377"/>
      <c r="V15" s="377"/>
      <c r="W15" s="377"/>
      <c r="X15" s="377"/>
      <c r="Y15" s="377"/>
      <c r="Z15" s="377"/>
      <c r="AA15" s="377"/>
      <c r="AB15" s="377"/>
      <c r="AC15" s="377"/>
      <c r="AD15" s="377"/>
      <c r="AE15" s="377"/>
      <c r="AF15" s="377"/>
      <c r="AG15" s="377"/>
      <c r="AH15" s="377"/>
      <c r="AI15" s="377"/>
      <c r="AJ15" s="377"/>
      <c r="AK15" s="377"/>
      <c r="AL15" s="377"/>
      <c r="AM15" s="377"/>
      <c r="AN15" s="404"/>
    </row>
    <row r="16" spans="1:40" ht="31.5" customHeight="1" x14ac:dyDescent="0.15">
      <c r="A16" s="692" t="s">
        <v>59</v>
      </c>
      <c r="B16" s="717"/>
      <c r="C16" s="675" t="s">
        <v>397</v>
      </c>
      <c r="D16" s="675"/>
      <c r="E16" s="675"/>
      <c r="F16" s="675"/>
      <c r="G16" s="676" t="s">
        <v>347</v>
      </c>
      <c r="H16" s="677"/>
      <c r="I16" s="677"/>
      <c r="J16" s="677"/>
      <c r="K16" s="677"/>
      <c r="L16" s="743" t="s">
        <v>351</v>
      </c>
      <c r="M16" s="744"/>
      <c r="N16" s="744"/>
      <c r="O16" s="744"/>
      <c r="P16" s="744"/>
      <c r="Q16" s="745"/>
      <c r="R16" s="332" t="s">
        <v>268</v>
      </c>
      <c r="S16" s="380"/>
      <c r="T16" s="380"/>
      <c r="U16" s="380"/>
      <c r="V16" s="380"/>
      <c r="W16" s="381" t="s">
        <v>392</v>
      </c>
      <c r="X16" s="173"/>
      <c r="Y16" s="706"/>
      <c r="Z16" s="705"/>
      <c r="AA16" s="705"/>
      <c r="AB16" s="705"/>
      <c r="AC16" s="711"/>
      <c r="AD16" s="711"/>
      <c r="AE16" s="711"/>
      <c r="AF16" s="711"/>
      <c r="AG16" s="711"/>
      <c r="AH16" s="711"/>
      <c r="AI16" s="711"/>
      <c r="AJ16" s="711"/>
      <c r="AK16" s="711"/>
      <c r="AL16" s="711"/>
      <c r="AM16" s="711"/>
      <c r="AN16" s="712"/>
    </row>
    <row r="17" spans="1:40" ht="31.5" customHeight="1" x14ac:dyDescent="0.15">
      <c r="A17" s="691" t="s">
        <v>59</v>
      </c>
      <c r="B17" s="704"/>
      <c r="C17" s="675"/>
      <c r="D17" s="675"/>
      <c r="E17" s="675"/>
      <c r="F17" s="675"/>
      <c r="G17" s="676" t="s">
        <v>348</v>
      </c>
      <c r="H17" s="677"/>
      <c r="I17" s="677"/>
      <c r="J17" s="677"/>
      <c r="K17" s="677"/>
      <c r="L17" s="746"/>
      <c r="M17" s="747"/>
      <c r="N17" s="747"/>
      <c r="O17" s="747"/>
      <c r="P17" s="747"/>
      <c r="Q17" s="748"/>
      <c r="R17" s="332" t="s">
        <v>268</v>
      </c>
      <c r="S17" s="380"/>
      <c r="T17" s="380"/>
      <c r="U17" s="380"/>
      <c r="V17" s="380"/>
      <c r="W17" s="381" t="s">
        <v>393</v>
      </c>
      <c r="X17" s="173"/>
      <c r="Y17" s="706"/>
      <c r="Z17" s="705"/>
      <c r="AA17" s="705"/>
      <c r="AB17" s="705"/>
      <c r="AC17" s="711"/>
      <c r="AD17" s="711"/>
      <c r="AE17" s="711"/>
      <c r="AF17" s="711"/>
      <c r="AG17" s="711"/>
      <c r="AH17" s="711"/>
      <c r="AI17" s="711"/>
      <c r="AJ17" s="711"/>
      <c r="AK17" s="711"/>
      <c r="AL17" s="711"/>
      <c r="AM17" s="711"/>
      <c r="AN17" s="712"/>
    </row>
    <row r="18" spans="1:40" ht="31.5" customHeight="1" x14ac:dyDescent="0.15">
      <c r="A18" s="691" t="s">
        <v>59</v>
      </c>
      <c r="B18" s="704"/>
      <c r="C18" s="675" t="s">
        <v>345</v>
      </c>
      <c r="D18" s="675"/>
      <c r="E18" s="675"/>
      <c r="F18" s="675"/>
      <c r="G18" s="675"/>
      <c r="H18" s="675"/>
      <c r="I18" s="675"/>
      <c r="J18" s="675"/>
      <c r="K18" s="675"/>
      <c r="L18" s="749" t="s">
        <v>592</v>
      </c>
      <c r="M18" s="749"/>
      <c r="N18" s="749"/>
      <c r="O18" s="749"/>
      <c r="P18" s="749"/>
      <c r="Q18" s="749"/>
      <c r="R18" s="332" t="s">
        <v>268</v>
      </c>
      <c r="S18" s="380"/>
      <c r="T18" s="380"/>
      <c r="U18" s="380"/>
      <c r="V18" s="380"/>
      <c r="W18" s="381" t="s">
        <v>393</v>
      </c>
      <c r="X18" s="173"/>
      <c r="Y18" s="706"/>
      <c r="Z18" s="705"/>
      <c r="AA18" s="705"/>
      <c r="AB18" s="705"/>
      <c r="AC18" s="711"/>
      <c r="AD18" s="711"/>
      <c r="AE18" s="711"/>
      <c r="AF18" s="711"/>
      <c r="AG18" s="711"/>
      <c r="AH18" s="711"/>
      <c r="AI18" s="711"/>
      <c r="AJ18" s="711"/>
      <c r="AK18" s="711"/>
      <c r="AL18" s="711"/>
      <c r="AM18" s="711"/>
      <c r="AN18" s="712"/>
    </row>
    <row r="19" spans="1:40" ht="31.5" customHeight="1" x14ac:dyDescent="0.15">
      <c r="A19" s="691" t="s">
        <v>59</v>
      </c>
      <c r="B19" s="704"/>
      <c r="C19" s="673" t="s">
        <v>267</v>
      </c>
      <c r="D19" s="674"/>
      <c r="E19" s="674"/>
      <c r="F19" s="674"/>
      <c r="G19" s="674"/>
      <c r="H19" s="674"/>
      <c r="I19" s="674"/>
      <c r="J19" s="674"/>
      <c r="K19" s="674"/>
      <c r="L19" s="674"/>
      <c r="M19" s="674"/>
      <c r="N19" s="674"/>
      <c r="O19" s="674"/>
      <c r="P19" s="674"/>
      <c r="Q19" s="674"/>
      <c r="R19" s="674"/>
      <c r="S19" s="674"/>
      <c r="T19" s="674"/>
      <c r="U19" s="674"/>
      <c r="V19" s="674"/>
      <c r="W19" s="380" t="s">
        <v>393</v>
      </c>
      <c r="X19" s="384"/>
      <c r="Y19" s="688"/>
      <c r="Z19" s="689"/>
      <c r="AA19" s="689"/>
      <c r="AB19" s="689"/>
      <c r="AC19" s="689"/>
      <c r="AD19" s="689"/>
      <c r="AE19" s="689"/>
      <c r="AF19" s="689"/>
      <c r="AG19" s="689"/>
      <c r="AH19" s="689"/>
      <c r="AI19" s="689"/>
      <c r="AJ19" s="689"/>
      <c r="AK19" s="689"/>
      <c r="AL19" s="689"/>
      <c r="AM19" s="689"/>
      <c r="AN19" s="690"/>
    </row>
    <row r="20" spans="1:40" ht="15" customHeight="1" x14ac:dyDescent="0.15">
      <c r="A20" s="375" t="s">
        <v>398</v>
      </c>
      <c r="B20" s="376"/>
      <c r="C20" s="376"/>
      <c r="D20" s="376"/>
      <c r="E20" s="376"/>
      <c r="F20" s="376"/>
      <c r="G20" s="376"/>
      <c r="H20" s="376"/>
      <c r="I20" s="376"/>
      <c r="J20" s="376"/>
      <c r="K20" s="376"/>
      <c r="L20" s="376"/>
      <c r="M20" s="377"/>
      <c r="N20" s="377"/>
      <c r="O20" s="377"/>
      <c r="P20" s="377"/>
      <c r="Q20" s="377"/>
      <c r="R20" s="377"/>
      <c r="S20" s="377"/>
      <c r="T20" s="377"/>
      <c r="U20" s="377"/>
      <c r="V20" s="377"/>
      <c r="W20" s="377"/>
      <c r="X20" s="377"/>
      <c r="Y20" s="377"/>
      <c r="Z20" s="377"/>
      <c r="AA20" s="377"/>
      <c r="AB20" s="377"/>
      <c r="AC20" s="377"/>
      <c r="AD20" s="377"/>
      <c r="AE20" s="377"/>
      <c r="AF20" s="377"/>
      <c r="AG20" s="377"/>
      <c r="AH20" s="377"/>
      <c r="AI20" s="377"/>
      <c r="AJ20" s="377"/>
      <c r="AK20" s="377"/>
      <c r="AL20" s="377"/>
      <c r="AM20" s="377"/>
      <c r="AN20" s="404"/>
    </row>
    <row r="21" spans="1:40" ht="31.5" customHeight="1" x14ac:dyDescent="0.15">
      <c r="A21" s="692" t="s">
        <v>59</v>
      </c>
      <c r="B21" s="717"/>
      <c r="C21" s="675" t="s">
        <v>397</v>
      </c>
      <c r="D21" s="675"/>
      <c r="E21" s="675"/>
      <c r="F21" s="675"/>
      <c r="G21" s="676" t="s">
        <v>347</v>
      </c>
      <c r="H21" s="677"/>
      <c r="I21" s="677"/>
      <c r="J21" s="677"/>
      <c r="K21" s="677"/>
      <c r="L21" s="743" t="s">
        <v>351</v>
      </c>
      <c r="M21" s="744"/>
      <c r="N21" s="744"/>
      <c r="O21" s="744"/>
      <c r="P21" s="744"/>
      <c r="Q21" s="745"/>
      <c r="R21" s="332" t="s">
        <v>268</v>
      </c>
      <c r="S21" s="380"/>
      <c r="T21" s="380"/>
      <c r="U21" s="380"/>
      <c r="V21" s="380"/>
      <c r="W21" s="381" t="s">
        <v>392</v>
      </c>
      <c r="X21" s="173"/>
      <c r="Y21" s="706"/>
      <c r="Z21" s="705"/>
      <c r="AA21" s="705"/>
      <c r="AB21" s="705"/>
      <c r="AC21" s="711"/>
      <c r="AD21" s="711"/>
      <c r="AE21" s="711"/>
      <c r="AF21" s="711"/>
      <c r="AG21" s="711"/>
      <c r="AH21" s="711"/>
      <c r="AI21" s="711"/>
      <c r="AJ21" s="711"/>
      <c r="AK21" s="711"/>
      <c r="AL21" s="711"/>
      <c r="AM21" s="711"/>
      <c r="AN21" s="712"/>
    </row>
    <row r="22" spans="1:40" ht="31.5" customHeight="1" x14ac:dyDescent="0.15">
      <c r="A22" s="691" t="s">
        <v>59</v>
      </c>
      <c r="B22" s="704"/>
      <c r="C22" s="675"/>
      <c r="D22" s="675"/>
      <c r="E22" s="675"/>
      <c r="F22" s="675"/>
      <c r="G22" s="676" t="s">
        <v>348</v>
      </c>
      <c r="H22" s="677"/>
      <c r="I22" s="677"/>
      <c r="J22" s="677"/>
      <c r="K22" s="677"/>
      <c r="L22" s="746"/>
      <c r="M22" s="747"/>
      <c r="N22" s="747"/>
      <c r="O22" s="747"/>
      <c r="P22" s="747"/>
      <c r="Q22" s="748"/>
      <c r="R22" s="332" t="s">
        <v>268</v>
      </c>
      <c r="S22" s="380"/>
      <c r="T22" s="380"/>
      <c r="U22" s="380"/>
      <c r="V22" s="380"/>
      <c r="W22" s="381" t="s">
        <v>394</v>
      </c>
      <c r="X22" s="173"/>
      <c r="Y22" s="706"/>
      <c r="Z22" s="705"/>
      <c r="AA22" s="705"/>
      <c r="AB22" s="705"/>
      <c r="AC22" s="711"/>
      <c r="AD22" s="711"/>
      <c r="AE22" s="711"/>
      <c r="AF22" s="711"/>
      <c r="AG22" s="711"/>
      <c r="AH22" s="711"/>
      <c r="AI22" s="711"/>
      <c r="AJ22" s="711"/>
      <c r="AK22" s="711"/>
      <c r="AL22" s="711"/>
      <c r="AM22" s="711"/>
      <c r="AN22" s="712"/>
    </row>
    <row r="23" spans="1:40" ht="31.5" customHeight="1" x14ac:dyDescent="0.15">
      <c r="A23" s="691" t="s">
        <v>59</v>
      </c>
      <c r="B23" s="704"/>
      <c r="C23" s="675" t="s">
        <v>345</v>
      </c>
      <c r="D23" s="675"/>
      <c r="E23" s="675"/>
      <c r="F23" s="675"/>
      <c r="G23" s="675"/>
      <c r="H23" s="675"/>
      <c r="I23" s="675"/>
      <c r="J23" s="675"/>
      <c r="K23" s="675"/>
      <c r="L23" s="749" t="s">
        <v>592</v>
      </c>
      <c r="M23" s="749"/>
      <c r="N23" s="749"/>
      <c r="O23" s="749"/>
      <c r="P23" s="749"/>
      <c r="Q23" s="749"/>
      <c r="R23" s="332" t="s">
        <v>268</v>
      </c>
      <c r="S23" s="380"/>
      <c r="T23" s="380"/>
      <c r="U23" s="380"/>
      <c r="V23" s="380"/>
      <c r="W23" s="381" t="s">
        <v>394</v>
      </c>
      <c r="X23" s="173"/>
      <c r="Y23" s="706"/>
      <c r="Z23" s="705"/>
      <c r="AA23" s="705"/>
      <c r="AB23" s="705"/>
      <c r="AC23" s="711"/>
      <c r="AD23" s="711"/>
      <c r="AE23" s="711"/>
      <c r="AF23" s="711"/>
      <c r="AG23" s="711"/>
      <c r="AH23" s="711"/>
      <c r="AI23" s="711"/>
      <c r="AJ23" s="711"/>
      <c r="AK23" s="711"/>
      <c r="AL23" s="711"/>
      <c r="AM23" s="711"/>
      <c r="AN23" s="712"/>
    </row>
    <row r="24" spans="1:40" ht="31.5" customHeight="1" x14ac:dyDescent="0.15">
      <c r="A24" s="691" t="s">
        <v>59</v>
      </c>
      <c r="B24" s="704"/>
      <c r="C24" s="675" t="s">
        <v>346</v>
      </c>
      <c r="D24" s="675"/>
      <c r="E24" s="675"/>
      <c r="F24" s="675"/>
      <c r="G24" s="675"/>
      <c r="H24" s="675"/>
      <c r="I24" s="675"/>
      <c r="J24" s="675"/>
      <c r="K24" s="675"/>
      <c r="L24" s="675"/>
      <c r="M24" s="675"/>
      <c r="N24" s="675"/>
      <c r="O24" s="675"/>
      <c r="P24" s="675"/>
      <c r="Q24" s="675"/>
      <c r="R24" s="332" t="s">
        <v>268</v>
      </c>
      <c r="S24" s="380"/>
      <c r="T24" s="380"/>
      <c r="U24" s="380"/>
      <c r="V24" s="380"/>
      <c r="W24" s="381" t="s">
        <v>394</v>
      </c>
      <c r="X24" s="173"/>
      <c r="Y24" s="706"/>
      <c r="Z24" s="705"/>
      <c r="AA24" s="705"/>
      <c r="AB24" s="705"/>
      <c r="AC24" s="711"/>
      <c r="AD24" s="711"/>
      <c r="AE24" s="711"/>
      <c r="AF24" s="711"/>
      <c r="AG24" s="711"/>
      <c r="AH24" s="711"/>
      <c r="AI24" s="711"/>
      <c r="AJ24" s="711"/>
      <c r="AK24" s="711"/>
      <c r="AL24" s="711"/>
      <c r="AM24" s="711"/>
      <c r="AN24" s="712"/>
    </row>
    <row r="25" spans="1:40" ht="31.5" customHeight="1" x14ac:dyDescent="0.15">
      <c r="A25" s="691" t="s">
        <v>59</v>
      </c>
      <c r="B25" s="704"/>
      <c r="C25" s="673" t="s">
        <v>267</v>
      </c>
      <c r="D25" s="674"/>
      <c r="E25" s="674"/>
      <c r="F25" s="674"/>
      <c r="G25" s="674"/>
      <c r="H25" s="674"/>
      <c r="I25" s="674"/>
      <c r="J25" s="674"/>
      <c r="K25" s="674"/>
      <c r="L25" s="674"/>
      <c r="M25" s="674"/>
      <c r="N25" s="674"/>
      <c r="O25" s="674"/>
      <c r="P25" s="674"/>
      <c r="Q25" s="674"/>
      <c r="R25" s="674"/>
      <c r="S25" s="674"/>
      <c r="T25" s="674"/>
      <c r="U25" s="674"/>
      <c r="V25" s="674"/>
      <c r="W25" s="380" t="s">
        <v>394</v>
      </c>
      <c r="X25" s="384"/>
      <c r="Y25" s="688"/>
      <c r="Z25" s="689"/>
      <c r="AA25" s="689"/>
      <c r="AB25" s="689"/>
      <c r="AC25" s="689"/>
      <c r="AD25" s="689"/>
      <c r="AE25" s="689"/>
      <c r="AF25" s="689"/>
      <c r="AG25" s="689"/>
      <c r="AH25" s="689"/>
      <c r="AI25" s="689"/>
      <c r="AJ25" s="689"/>
      <c r="AK25" s="689"/>
      <c r="AL25" s="689"/>
      <c r="AM25" s="689"/>
      <c r="AN25" s="690"/>
    </row>
    <row r="26" spans="1:40" ht="15" customHeight="1" x14ac:dyDescent="0.15">
      <c r="A26" s="375" t="s">
        <v>399</v>
      </c>
      <c r="B26" s="376"/>
      <c r="C26" s="376"/>
      <c r="D26" s="376"/>
      <c r="E26" s="376"/>
      <c r="F26" s="376"/>
      <c r="G26" s="376"/>
      <c r="H26" s="376"/>
      <c r="I26" s="376"/>
      <c r="J26" s="376"/>
      <c r="K26" s="376"/>
      <c r="L26" s="376"/>
      <c r="M26" s="377"/>
      <c r="N26" s="377"/>
      <c r="O26" s="377"/>
      <c r="P26" s="377"/>
      <c r="Q26" s="377"/>
      <c r="R26" s="377"/>
      <c r="S26" s="377"/>
      <c r="T26" s="377"/>
      <c r="U26" s="378"/>
      <c r="V26" s="378"/>
      <c r="W26" s="378"/>
      <c r="X26" s="378"/>
      <c r="Y26" s="378"/>
      <c r="Z26" s="378"/>
      <c r="AA26" s="378"/>
      <c r="AB26" s="378"/>
      <c r="AC26" s="773"/>
      <c r="AD26" s="774"/>
      <c r="AE26" s="774"/>
      <c r="AF26" s="774"/>
      <c r="AG26" s="378"/>
      <c r="AH26" s="378"/>
      <c r="AI26" s="378"/>
      <c r="AJ26" s="378"/>
      <c r="AK26" s="773"/>
      <c r="AL26" s="774"/>
      <c r="AM26" s="774"/>
      <c r="AN26" s="774"/>
    </row>
    <row r="27" spans="1:40" ht="20.100000000000001" customHeight="1" x14ac:dyDescent="0.15">
      <c r="A27" s="692" t="s">
        <v>59</v>
      </c>
      <c r="B27" s="692"/>
      <c r="C27" s="675" t="s">
        <v>344</v>
      </c>
      <c r="D27" s="675"/>
      <c r="E27" s="675"/>
      <c r="F27" s="675"/>
      <c r="G27" s="676" t="s">
        <v>349</v>
      </c>
      <c r="H27" s="677"/>
      <c r="I27" s="677"/>
      <c r="J27" s="677"/>
      <c r="K27" s="677"/>
      <c r="L27" s="685" t="s">
        <v>341</v>
      </c>
      <c r="M27" s="685"/>
      <c r="N27" s="685"/>
      <c r="O27" s="685"/>
      <c r="P27" s="685"/>
      <c r="Q27" s="685"/>
      <c r="R27" s="678" t="s">
        <v>268</v>
      </c>
      <c r="S27" s="679"/>
      <c r="T27" s="679"/>
      <c r="U27" s="679"/>
      <c r="V27" s="679"/>
      <c r="W27" s="682" t="s">
        <v>393</v>
      </c>
      <c r="X27" s="683"/>
      <c r="Y27" s="693" t="s">
        <v>269</v>
      </c>
      <c r="Z27" s="693"/>
      <c r="AA27" s="693"/>
      <c r="AB27" s="693"/>
      <c r="AC27" s="694"/>
      <c r="AD27" s="694"/>
      <c r="AE27" s="694"/>
      <c r="AF27" s="694"/>
      <c r="AG27" s="693" t="s">
        <v>271</v>
      </c>
      <c r="AH27" s="693"/>
      <c r="AI27" s="693"/>
      <c r="AJ27" s="693"/>
      <c r="AK27" s="694"/>
      <c r="AL27" s="694"/>
      <c r="AM27" s="694"/>
      <c r="AN27" s="694"/>
    </row>
    <row r="28" spans="1:40" ht="20.100000000000001" customHeight="1" x14ac:dyDescent="0.15">
      <c r="A28" s="692"/>
      <c r="B28" s="692"/>
      <c r="C28" s="675"/>
      <c r="D28" s="675"/>
      <c r="E28" s="675"/>
      <c r="F28" s="675"/>
      <c r="G28" s="677"/>
      <c r="H28" s="677"/>
      <c r="I28" s="677"/>
      <c r="J28" s="677"/>
      <c r="K28" s="677"/>
      <c r="L28" s="685"/>
      <c r="M28" s="685"/>
      <c r="N28" s="685"/>
      <c r="O28" s="685"/>
      <c r="P28" s="685"/>
      <c r="Q28" s="685"/>
      <c r="R28" s="680"/>
      <c r="S28" s="681"/>
      <c r="T28" s="681"/>
      <c r="U28" s="681"/>
      <c r="V28" s="681"/>
      <c r="W28" s="681"/>
      <c r="X28" s="684"/>
      <c r="Y28" s="693" t="s">
        <v>270</v>
      </c>
      <c r="Z28" s="693"/>
      <c r="AA28" s="693"/>
      <c r="AB28" s="693"/>
      <c r="AC28" s="694"/>
      <c r="AD28" s="694"/>
      <c r="AE28" s="694"/>
      <c r="AF28" s="694"/>
      <c r="AG28" s="693" t="s">
        <v>272</v>
      </c>
      <c r="AH28" s="693"/>
      <c r="AI28" s="693"/>
      <c r="AJ28" s="693"/>
      <c r="AK28" s="694"/>
      <c r="AL28" s="694"/>
      <c r="AM28" s="694"/>
      <c r="AN28" s="694"/>
    </row>
    <row r="29" spans="1:40" ht="20.100000000000001" customHeight="1" x14ac:dyDescent="0.15">
      <c r="A29" s="691" t="s">
        <v>59</v>
      </c>
      <c r="B29" s="691"/>
      <c r="C29" s="675"/>
      <c r="D29" s="675"/>
      <c r="E29" s="675"/>
      <c r="F29" s="675"/>
      <c r="G29" s="676" t="s">
        <v>350</v>
      </c>
      <c r="H29" s="677"/>
      <c r="I29" s="677"/>
      <c r="J29" s="677"/>
      <c r="K29" s="677"/>
      <c r="L29" s="685" t="s">
        <v>341</v>
      </c>
      <c r="M29" s="685"/>
      <c r="N29" s="685"/>
      <c r="O29" s="685"/>
      <c r="P29" s="685"/>
      <c r="Q29" s="685"/>
      <c r="R29" s="678" t="s">
        <v>268</v>
      </c>
      <c r="S29" s="679"/>
      <c r="T29" s="679"/>
      <c r="U29" s="679"/>
      <c r="V29" s="679"/>
      <c r="W29" s="682" t="s">
        <v>394</v>
      </c>
      <c r="X29" s="683"/>
      <c r="Y29" s="693" t="s">
        <v>269</v>
      </c>
      <c r="Z29" s="693"/>
      <c r="AA29" s="693"/>
      <c r="AB29" s="693"/>
      <c r="AC29" s="694"/>
      <c r="AD29" s="694"/>
      <c r="AE29" s="694"/>
      <c r="AF29" s="694"/>
      <c r="AG29" s="693" t="s">
        <v>271</v>
      </c>
      <c r="AH29" s="693"/>
      <c r="AI29" s="693"/>
      <c r="AJ29" s="693"/>
      <c r="AK29" s="694"/>
      <c r="AL29" s="694"/>
      <c r="AM29" s="694"/>
      <c r="AN29" s="694"/>
    </row>
    <row r="30" spans="1:40" ht="20.100000000000001" customHeight="1" x14ac:dyDescent="0.15">
      <c r="A30" s="692"/>
      <c r="B30" s="692"/>
      <c r="C30" s="675"/>
      <c r="D30" s="675"/>
      <c r="E30" s="675"/>
      <c r="F30" s="675"/>
      <c r="G30" s="677"/>
      <c r="H30" s="677"/>
      <c r="I30" s="677"/>
      <c r="J30" s="677"/>
      <c r="K30" s="677"/>
      <c r="L30" s="685"/>
      <c r="M30" s="685"/>
      <c r="N30" s="685"/>
      <c r="O30" s="685"/>
      <c r="P30" s="685"/>
      <c r="Q30" s="685"/>
      <c r="R30" s="680"/>
      <c r="S30" s="681"/>
      <c r="T30" s="681"/>
      <c r="U30" s="681"/>
      <c r="V30" s="681"/>
      <c r="W30" s="681"/>
      <c r="X30" s="684"/>
      <c r="Y30" s="693" t="s">
        <v>270</v>
      </c>
      <c r="Z30" s="693"/>
      <c r="AA30" s="693"/>
      <c r="AB30" s="693"/>
      <c r="AC30" s="694"/>
      <c r="AD30" s="694"/>
      <c r="AE30" s="694"/>
      <c r="AF30" s="694"/>
      <c r="AG30" s="693" t="s">
        <v>272</v>
      </c>
      <c r="AH30" s="693"/>
      <c r="AI30" s="693"/>
      <c r="AJ30" s="693"/>
      <c r="AK30" s="694"/>
      <c r="AL30" s="694"/>
      <c r="AM30" s="694"/>
      <c r="AN30" s="694"/>
    </row>
    <row r="31" spans="1:40" ht="20.100000000000001" customHeight="1" x14ac:dyDescent="0.15">
      <c r="A31" s="692" t="s">
        <v>59</v>
      </c>
      <c r="B31" s="692"/>
      <c r="C31" s="675" t="s">
        <v>265</v>
      </c>
      <c r="D31" s="675"/>
      <c r="E31" s="675"/>
      <c r="F31" s="675"/>
      <c r="G31" s="675"/>
      <c r="H31" s="675"/>
      <c r="I31" s="675"/>
      <c r="J31" s="675"/>
      <c r="K31" s="675"/>
      <c r="L31" s="685" t="s">
        <v>648</v>
      </c>
      <c r="M31" s="685"/>
      <c r="N31" s="685"/>
      <c r="O31" s="685"/>
      <c r="P31" s="685"/>
      <c r="Q31" s="685"/>
      <c r="R31" s="678" t="s">
        <v>268</v>
      </c>
      <c r="S31" s="679"/>
      <c r="T31" s="679"/>
      <c r="U31" s="679"/>
      <c r="V31" s="679"/>
      <c r="W31" s="682" t="s">
        <v>394</v>
      </c>
      <c r="X31" s="683"/>
      <c r="Y31" s="693" t="s">
        <v>269</v>
      </c>
      <c r="Z31" s="693"/>
      <c r="AA31" s="693"/>
      <c r="AB31" s="693"/>
      <c r="AC31" s="694"/>
      <c r="AD31" s="694"/>
      <c r="AE31" s="694"/>
      <c r="AF31" s="694"/>
      <c r="AG31" s="693" t="s">
        <v>271</v>
      </c>
      <c r="AH31" s="693"/>
      <c r="AI31" s="693"/>
      <c r="AJ31" s="693"/>
      <c r="AK31" s="694"/>
      <c r="AL31" s="694"/>
      <c r="AM31" s="694"/>
      <c r="AN31" s="694"/>
    </row>
    <row r="32" spans="1:40" ht="20.100000000000001" customHeight="1" x14ac:dyDescent="0.15">
      <c r="A32" s="692"/>
      <c r="B32" s="692"/>
      <c r="C32" s="675"/>
      <c r="D32" s="675"/>
      <c r="E32" s="675"/>
      <c r="F32" s="675"/>
      <c r="G32" s="675"/>
      <c r="H32" s="675"/>
      <c r="I32" s="675"/>
      <c r="J32" s="675"/>
      <c r="K32" s="675"/>
      <c r="L32" s="685"/>
      <c r="M32" s="685"/>
      <c r="N32" s="685"/>
      <c r="O32" s="685"/>
      <c r="P32" s="685"/>
      <c r="Q32" s="685"/>
      <c r="R32" s="750"/>
      <c r="S32" s="686"/>
      <c r="T32" s="686"/>
      <c r="U32" s="686"/>
      <c r="V32" s="686"/>
      <c r="W32" s="686"/>
      <c r="X32" s="687"/>
      <c r="Y32" s="693" t="s">
        <v>270</v>
      </c>
      <c r="Z32" s="693"/>
      <c r="AA32" s="693"/>
      <c r="AB32" s="693"/>
      <c r="AC32" s="694"/>
      <c r="AD32" s="694"/>
      <c r="AE32" s="694"/>
      <c r="AF32" s="694"/>
      <c r="AG32" s="693" t="s">
        <v>272</v>
      </c>
      <c r="AH32" s="693"/>
      <c r="AI32" s="693"/>
      <c r="AJ32" s="693"/>
      <c r="AK32" s="694"/>
      <c r="AL32" s="694"/>
      <c r="AM32" s="694"/>
      <c r="AN32" s="694"/>
    </row>
    <row r="33" spans="1:67" ht="20.100000000000001" customHeight="1" x14ac:dyDescent="0.15">
      <c r="A33" s="692"/>
      <c r="B33" s="692"/>
      <c r="C33" s="675"/>
      <c r="D33" s="675"/>
      <c r="E33" s="675"/>
      <c r="F33" s="675"/>
      <c r="G33" s="675"/>
      <c r="H33" s="675"/>
      <c r="I33" s="675"/>
      <c r="J33" s="675"/>
      <c r="K33" s="675"/>
      <c r="L33" s="685"/>
      <c r="M33" s="685"/>
      <c r="N33" s="685"/>
      <c r="O33" s="685"/>
      <c r="P33" s="685"/>
      <c r="Q33" s="685"/>
      <c r="R33" s="680"/>
      <c r="S33" s="681"/>
      <c r="T33" s="681"/>
      <c r="U33" s="681"/>
      <c r="V33" s="681"/>
      <c r="W33" s="681"/>
      <c r="X33" s="684"/>
      <c r="Y33" s="693" t="s">
        <v>342</v>
      </c>
      <c r="Z33" s="693"/>
      <c r="AA33" s="693"/>
      <c r="AB33" s="693"/>
      <c r="AC33" s="694"/>
      <c r="AD33" s="694"/>
      <c r="AE33" s="694"/>
      <c r="AF33" s="694"/>
      <c r="AG33" s="693" t="s">
        <v>343</v>
      </c>
      <c r="AH33" s="693"/>
      <c r="AI33" s="693"/>
      <c r="AJ33" s="693"/>
      <c r="AK33" s="694"/>
      <c r="AL33" s="694"/>
      <c r="AM33" s="694"/>
      <c r="AN33" s="694"/>
    </row>
    <row r="34" spans="1:67" ht="20.100000000000001" customHeight="1" x14ac:dyDescent="0.15">
      <c r="A34" s="672" t="s">
        <v>59</v>
      </c>
      <c r="B34" s="672"/>
      <c r="C34" s="675" t="s">
        <v>266</v>
      </c>
      <c r="D34" s="675"/>
      <c r="E34" s="675"/>
      <c r="F34" s="675"/>
      <c r="G34" s="675"/>
      <c r="H34" s="675"/>
      <c r="I34" s="675"/>
      <c r="J34" s="675"/>
      <c r="K34" s="675"/>
      <c r="L34" s="675"/>
      <c r="M34" s="675"/>
      <c r="N34" s="675"/>
      <c r="O34" s="675"/>
      <c r="P34" s="675"/>
      <c r="Q34" s="675"/>
      <c r="R34" s="617" t="s">
        <v>268</v>
      </c>
      <c r="S34" s="739"/>
      <c r="T34" s="739"/>
      <c r="U34" s="739"/>
      <c r="V34" s="739"/>
      <c r="W34" s="618" t="s">
        <v>394</v>
      </c>
      <c r="X34" s="719"/>
      <c r="Y34" s="693" t="s">
        <v>273</v>
      </c>
      <c r="Z34" s="693"/>
      <c r="AA34" s="693"/>
      <c r="AB34" s="693"/>
      <c r="AC34" s="694"/>
      <c r="AD34" s="694"/>
      <c r="AE34" s="694"/>
      <c r="AF34" s="694"/>
      <c r="AG34" s="693" t="s">
        <v>660</v>
      </c>
      <c r="AH34" s="693"/>
      <c r="AI34" s="693"/>
      <c r="AJ34" s="693"/>
      <c r="AK34" s="694"/>
      <c r="AL34" s="694"/>
      <c r="AM34" s="694"/>
      <c r="AN34" s="694"/>
    </row>
    <row r="35" spans="1:67" ht="20.100000000000001" customHeight="1" x14ac:dyDescent="0.15">
      <c r="A35" s="672" t="s">
        <v>389</v>
      </c>
      <c r="B35" s="672"/>
      <c r="C35" s="673" t="s">
        <v>267</v>
      </c>
      <c r="D35" s="674"/>
      <c r="E35" s="674"/>
      <c r="F35" s="674"/>
      <c r="G35" s="674"/>
      <c r="H35" s="674"/>
      <c r="I35" s="674"/>
      <c r="J35" s="674"/>
      <c r="K35" s="674"/>
      <c r="L35" s="674"/>
      <c r="M35" s="674"/>
      <c r="N35" s="674"/>
      <c r="O35" s="674"/>
      <c r="P35" s="674"/>
      <c r="Q35" s="674"/>
      <c r="R35" s="674"/>
      <c r="S35" s="674"/>
      <c r="T35" s="674"/>
      <c r="U35" s="674"/>
      <c r="V35" s="674"/>
      <c r="W35" s="380" t="s">
        <v>394</v>
      </c>
      <c r="X35" s="384"/>
      <c r="Y35" s="688"/>
      <c r="Z35" s="689"/>
      <c r="AA35" s="689"/>
      <c r="AB35" s="689"/>
      <c r="AC35" s="689"/>
      <c r="AD35" s="689"/>
      <c r="AE35" s="689"/>
      <c r="AF35" s="689"/>
      <c r="AG35" s="689"/>
      <c r="AH35" s="689"/>
      <c r="AI35" s="689"/>
      <c r="AJ35" s="689"/>
      <c r="AK35" s="689"/>
      <c r="AL35" s="689"/>
      <c r="AM35" s="689"/>
      <c r="AN35" s="690"/>
      <c r="AT35" s="119" t="s">
        <v>391</v>
      </c>
    </row>
    <row r="36" spans="1:67" ht="15" customHeight="1" x14ac:dyDescent="0.15">
      <c r="A36" s="278" t="s">
        <v>288</v>
      </c>
      <c r="B36" s="279"/>
      <c r="C36" s="279"/>
      <c r="D36" s="279"/>
      <c r="E36" s="279"/>
      <c r="F36" s="279"/>
      <c r="G36" s="279"/>
      <c r="H36" s="279"/>
      <c r="I36" s="279"/>
      <c r="J36" s="279"/>
      <c r="K36" s="279"/>
      <c r="L36" s="279"/>
      <c r="M36" s="280"/>
      <c r="N36" s="280"/>
      <c r="O36" s="280"/>
      <c r="P36" s="280"/>
      <c r="Q36" s="280"/>
      <c r="R36" s="280"/>
      <c r="S36" s="282"/>
      <c r="T36" s="282"/>
      <c r="U36" s="280"/>
      <c r="V36" s="280"/>
      <c r="W36" s="280"/>
      <c r="X36" s="280"/>
      <c r="Y36" s="280"/>
      <c r="Z36" s="280"/>
      <c r="AA36" s="280"/>
      <c r="AB36" s="280"/>
      <c r="AC36" s="280"/>
      <c r="AD36" s="280"/>
      <c r="AE36" s="280"/>
      <c r="AF36" s="280"/>
      <c r="AG36" s="280"/>
      <c r="AH36" s="280"/>
      <c r="AI36" s="280"/>
      <c r="AJ36" s="280"/>
      <c r="AK36" s="280"/>
      <c r="AL36" s="280"/>
      <c r="AM36" s="280"/>
      <c r="AN36" s="403"/>
    </row>
    <row r="37" spans="1:67" ht="19.5" customHeight="1" x14ac:dyDescent="0.15">
      <c r="A37" s="715" t="s">
        <v>59</v>
      </c>
      <c r="B37" s="716"/>
      <c r="C37" s="708" t="s">
        <v>305</v>
      </c>
      <c r="D37" s="709"/>
      <c r="E37" s="709"/>
      <c r="F37" s="709"/>
      <c r="G37" s="709"/>
      <c r="H37" s="709"/>
      <c r="I37" s="709"/>
      <c r="J37" s="709"/>
      <c r="K37" s="709"/>
      <c r="L37" s="709"/>
      <c r="M37" s="709"/>
      <c r="N37" s="709"/>
      <c r="O37" s="709"/>
      <c r="P37" s="709"/>
      <c r="Q37" s="709"/>
      <c r="R37" s="710"/>
      <c r="S37" s="713"/>
      <c r="T37" s="714"/>
      <c r="U37" s="281" t="s">
        <v>274</v>
      </c>
      <c r="V37" s="49"/>
      <c r="W37" s="49"/>
      <c r="X37" s="49"/>
      <c r="Y37" s="49"/>
      <c r="Z37" s="49"/>
      <c r="AA37" s="49"/>
      <c r="AB37" s="49"/>
      <c r="AC37" s="49"/>
      <c r="AD37" s="49"/>
      <c r="AE37" s="49"/>
      <c r="AF37" s="49"/>
      <c r="AG37" s="49"/>
      <c r="AH37" s="49"/>
      <c r="AI37" s="49"/>
      <c r="AJ37" s="49"/>
      <c r="AK37" s="49"/>
      <c r="AL37" s="49"/>
      <c r="AM37" s="49"/>
      <c r="AN37" s="334"/>
    </row>
    <row r="38" spans="1:67" ht="19.5" customHeight="1" x14ac:dyDescent="0.15">
      <c r="A38" s="717" t="s">
        <v>59</v>
      </c>
      <c r="B38" s="718"/>
      <c r="C38" s="708" t="s">
        <v>290</v>
      </c>
      <c r="D38" s="709"/>
      <c r="E38" s="709"/>
      <c r="F38" s="709"/>
      <c r="G38" s="709"/>
      <c r="H38" s="709"/>
      <c r="I38" s="709"/>
      <c r="J38" s="709"/>
      <c r="K38" s="709"/>
      <c r="L38" s="709"/>
      <c r="M38" s="709"/>
      <c r="N38" s="709"/>
      <c r="O38" s="709"/>
      <c r="P38" s="709"/>
      <c r="Q38" s="709"/>
      <c r="R38" s="710"/>
      <c r="S38" s="713"/>
      <c r="T38" s="714"/>
      <c r="U38" s="409" t="s">
        <v>275</v>
      </c>
      <c r="V38" s="410"/>
      <c r="W38" s="410"/>
      <c r="X38" s="410"/>
      <c r="Y38" s="410"/>
      <c r="Z38" s="410"/>
      <c r="AA38" s="410"/>
      <c r="AB38" s="410"/>
      <c r="AC38" s="410"/>
      <c r="AD38" s="410"/>
      <c r="AE38" s="410"/>
      <c r="AF38" s="410"/>
      <c r="AG38" s="410"/>
      <c r="AH38" s="410"/>
      <c r="AI38" s="410"/>
      <c r="AJ38" s="410"/>
      <c r="AK38" s="410"/>
      <c r="AL38" s="410"/>
      <c r="AM38" s="410"/>
      <c r="AN38" s="411"/>
    </row>
    <row r="39" spans="1:67" customFormat="1" ht="7.5" customHeight="1" x14ac:dyDescent="0.15">
      <c r="A39" s="412"/>
      <c r="B39" s="412"/>
      <c r="C39" s="412"/>
      <c r="D39" s="412"/>
      <c r="E39" s="412"/>
      <c r="F39" s="412"/>
      <c r="G39" s="412"/>
      <c r="H39" s="412"/>
      <c r="I39" s="412"/>
      <c r="J39" s="412"/>
      <c r="K39" s="412"/>
      <c r="L39" s="412"/>
      <c r="M39" s="412"/>
      <c r="N39" s="412"/>
      <c r="O39" s="412"/>
      <c r="P39" s="412"/>
      <c r="Q39" s="412"/>
      <c r="R39" s="412"/>
      <c r="S39" s="412"/>
      <c r="T39" s="412"/>
      <c r="U39" s="412"/>
      <c r="V39" s="412"/>
      <c r="W39" s="412"/>
      <c r="X39" s="412"/>
      <c r="Y39" s="412"/>
      <c r="Z39" s="412"/>
      <c r="AA39" s="412"/>
      <c r="AB39" s="412"/>
      <c r="AC39" s="412"/>
      <c r="AD39" s="412"/>
      <c r="AE39" s="412"/>
      <c r="AF39" s="412"/>
      <c r="AG39" s="412"/>
      <c r="AH39" s="412"/>
      <c r="AI39" s="412"/>
      <c r="AJ39" s="412"/>
      <c r="AK39" s="412"/>
      <c r="AL39" s="412"/>
      <c r="AM39" s="412"/>
      <c r="AN39" s="412"/>
      <c r="BO39" s="119"/>
    </row>
    <row r="40" spans="1:67" ht="14.25" customHeight="1" collapsed="1" x14ac:dyDescent="0.15">
      <c r="A40" s="165" t="s">
        <v>386</v>
      </c>
      <c r="B40" s="166"/>
      <c r="C40" s="166"/>
      <c r="D40" s="166"/>
      <c r="E40" s="166"/>
      <c r="F40" s="166"/>
      <c r="G40" s="166"/>
      <c r="H40" s="166"/>
      <c r="I40" s="166"/>
      <c r="J40" s="166"/>
      <c r="K40" s="166"/>
      <c r="L40" s="166"/>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275"/>
      <c r="BO40" s="288"/>
    </row>
    <row r="41" spans="1:67" ht="15" customHeight="1" x14ac:dyDescent="0.15">
      <c r="A41" s="278" t="s">
        <v>385</v>
      </c>
      <c r="B41" s="279"/>
      <c r="C41" s="279"/>
      <c r="D41" s="279"/>
      <c r="E41" s="279"/>
      <c r="F41" s="279"/>
      <c r="G41" s="279"/>
      <c r="H41" s="279"/>
      <c r="I41" s="279"/>
      <c r="J41" s="279"/>
      <c r="K41" s="279"/>
      <c r="L41" s="279"/>
      <c r="M41" s="280"/>
      <c r="N41" s="280"/>
      <c r="O41" s="280"/>
      <c r="P41" s="280"/>
      <c r="Q41" s="280"/>
      <c r="R41" s="280"/>
      <c r="S41" s="282"/>
      <c r="T41" s="282"/>
      <c r="U41" s="282"/>
      <c r="V41" s="282"/>
      <c r="W41" s="282"/>
      <c r="X41" s="282"/>
      <c r="Y41" s="282"/>
      <c r="Z41" s="282"/>
      <c r="AA41" s="282"/>
      <c r="AB41" s="282"/>
      <c r="AC41" s="282"/>
      <c r="AD41" s="282"/>
      <c r="AE41" s="282"/>
      <c r="AF41" s="282"/>
      <c r="AG41" s="282"/>
      <c r="AH41" s="282"/>
      <c r="AI41" s="282"/>
      <c r="AJ41" s="282"/>
      <c r="AK41" s="282"/>
      <c r="AL41" s="282"/>
      <c r="AM41" s="282"/>
      <c r="AN41" s="413"/>
      <c r="BO41" s="288"/>
    </row>
    <row r="42" spans="1:67" s="283" customFormat="1" ht="19.5" customHeight="1" x14ac:dyDescent="0.15">
      <c r="A42" s="706" t="s">
        <v>59</v>
      </c>
      <c r="B42" s="707"/>
      <c r="C42" s="320" t="s">
        <v>292</v>
      </c>
      <c r="D42" s="193"/>
      <c r="E42" s="193"/>
      <c r="F42" s="193"/>
      <c r="G42" s="193"/>
      <c r="H42" s="193"/>
      <c r="I42" s="705"/>
      <c r="J42" s="705"/>
      <c r="K42" s="321" t="s">
        <v>291</v>
      </c>
      <c r="L42" s="705" t="s">
        <v>59</v>
      </c>
      <c r="M42" s="707"/>
      <c r="N42" s="320" t="s">
        <v>332</v>
      </c>
      <c r="O42" s="193"/>
      <c r="P42" s="193"/>
      <c r="Q42" s="193"/>
      <c r="R42" s="193"/>
      <c r="S42" s="193"/>
      <c r="T42" s="193"/>
      <c r="U42" s="193"/>
      <c r="V42" s="193"/>
      <c r="W42" s="193"/>
      <c r="X42" s="193"/>
      <c r="Y42" s="755"/>
      <c r="Z42" s="755"/>
      <c r="AA42" s="343"/>
      <c r="AB42" s="669" t="s">
        <v>651</v>
      </c>
      <c r="AC42" s="670"/>
      <c r="AD42" s="670"/>
      <c r="AE42" s="670"/>
      <c r="AF42" s="670"/>
      <c r="AG42" s="670"/>
      <c r="AH42" s="670"/>
      <c r="AI42" s="670"/>
      <c r="AJ42" s="670"/>
      <c r="AK42" s="670"/>
      <c r="AL42" s="670"/>
      <c r="AM42" s="670"/>
      <c r="AN42" s="671"/>
      <c r="AO42"/>
      <c r="BO42" s="382" t="s">
        <v>652</v>
      </c>
    </row>
    <row r="43" spans="1:67" s="283" customFormat="1" ht="19.5" customHeight="1" x14ac:dyDescent="0.15">
      <c r="A43" s="756" t="s">
        <v>293</v>
      </c>
      <c r="B43" s="744"/>
      <c r="C43" s="744"/>
      <c r="D43" s="744"/>
      <c r="E43" s="745"/>
      <c r="F43" s="763" t="s">
        <v>294</v>
      </c>
      <c r="G43" s="764"/>
      <c r="H43" s="370" t="s">
        <v>59</v>
      </c>
      <c r="I43" s="332" t="s">
        <v>296</v>
      </c>
      <c r="J43" s="322"/>
      <c r="K43" s="322"/>
      <c r="L43" s="322"/>
      <c r="M43" s="322"/>
      <c r="N43" s="322"/>
      <c r="O43" s="322"/>
      <c r="P43" s="322"/>
      <c r="Q43" s="322"/>
      <c r="R43" s="322"/>
      <c r="S43" s="322"/>
      <c r="T43" s="322"/>
      <c r="U43" s="322"/>
      <c r="V43" s="322"/>
      <c r="W43" s="322"/>
      <c r="X43" s="322"/>
      <c r="Y43" s="322"/>
      <c r="Z43" s="322"/>
      <c r="AA43" s="322"/>
      <c r="AB43" s="322"/>
      <c r="AC43" s="322"/>
      <c r="AD43" s="322"/>
      <c r="AE43" s="322"/>
      <c r="AF43" s="322"/>
      <c r="AG43" s="322"/>
      <c r="AH43" s="193"/>
      <c r="AI43" s="193"/>
      <c r="AJ43" s="193"/>
      <c r="AK43" s="193"/>
      <c r="AL43" s="193"/>
      <c r="AM43" s="193"/>
      <c r="AN43" s="321"/>
      <c r="AO43"/>
      <c r="BO43" s="382" t="s">
        <v>653</v>
      </c>
    </row>
    <row r="44" spans="1:67" s="283" customFormat="1" ht="19.5" customHeight="1" x14ac:dyDescent="0.15">
      <c r="A44" s="757"/>
      <c r="B44" s="758"/>
      <c r="C44" s="758"/>
      <c r="D44" s="758"/>
      <c r="E44" s="759"/>
      <c r="F44" s="765"/>
      <c r="G44" s="766"/>
      <c r="H44" s="371" t="s">
        <v>59</v>
      </c>
      <c r="I44" s="332" t="s">
        <v>297</v>
      </c>
      <c r="J44" s="322"/>
      <c r="K44" s="322"/>
      <c r="L44" s="322"/>
      <c r="M44" s="322"/>
      <c r="N44" s="322"/>
      <c r="O44" s="322"/>
      <c r="P44" s="322"/>
      <c r="Q44" s="322"/>
      <c r="R44" s="322"/>
      <c r="S44" s="322"/>
      <c r="T44" s="322"/>
      <c r="U44" s="322"/>
      <c r="V44" s="322"/>
      <c r="W44" s="322"/>
      <c r="X44" s="322"/>
      <c r="Y44" s="322"/>
      <c r="Z44" s="322"/>
      <c r="AA44" s="322"/>
      <c r="AB44" s="322"/>
      <c r="AC44" s="322"/>
      <c r="AD44" s="322"/>
      <c r="AE44" s="322"/>
      <c r="AF44" s="322"/>
      <c r="AG44" s="322"/>
      <c r="AH44" s="193"/>
      <c r="AI44" s="193"/>
      <c r="AJ44" s="193"/>
      <c r="AK44" s="193"/>
      <c r="AL44" s="193"/>
      <c r="AM44" s="193"/>
      <c r="AN44" s="321"/>
      <c r="AO44"/>
      <c r="BO44" s="382" t="s">
        <v>654</v>
      </c>
    </row>
    <row r="45" spans="1:67" s="283" customFormat="1" ht="19.5" customHeight="1" x14ac:dyDescent="0.15">
      <c r="A45" s="757"/>
      <c r="B45" s="758"/>
      <c r="C45" s="758"/>
      <c r="D45" s="758"/>
      <c r="E45" s="759"/>
      <c r="F45" s="765"/>
      <c r="G45" s="766"/>
      <c r="H45" s="617" t="s">
        <v>298</v>
      </c>
      <c r="I45" s="618"/>
      <c r="J45" s="618"/>
      <c r="K45" s="618"/>
      <c r="L45" s="618"/>
      <c r="M45" s="618"/>
      <c r="N45" s="618"/>
      <c r="O45" s="619"/>
      <c r="P45" s="753"/>
      <c r="Q45" s="754"/>
      <c r="R45" s="754"/>
      <c r="S45" s="357" t="s">
        <v>302</v>
      </c>
      <c r="T45" s="754"/>
      <c r="U45" s="754"/>
      <c r="V45" s="754"/>
      <c r="W45" s="357" t="s">
        <v>302</v>
      </c>
      <c r="X45" s="754"/>
      <c r="Y45" s="754"/>
      <c r="Z45" s="754"/>
      <c r="AA45" s="357" t="s">
        <v>302</v>
      </c>
      <c r="AB45" s="754"/>
      <c r="AC45" s="754"/>
      <c r="AD45" s="754"/>
      <c r="AE45" s="754"/>
      <c r="AF45" s="751"/>
      <c r="AG45" s="751"/>
      <c r="AH45" s="751"/>
      <c r="AI45" s="751"/>
      <c r="AJ45" s="751"/>
      <c r="AK45" s="751"/>
      <c r="AL45" s="751"/>
      <c r="AM45" s="751"/>
      <c r="AN45" s="752"/>
      <c r="AO45" s="49"/>
      <c r="BO45" s="382" t="s">
        <v>655</v>
      </c>
    </row>
    <row r="46" spans="1:67" s="283" customFormat="1" ht="19.5" customHeight="1" x14ac:dyDescent="0.15">
      <c r="A46" s="757"/>
      <c r="B46" s="758"/>
      <c r="C46" s="758"/>
      <c r="D46" s="758"/>
      <c r="E46" s="759"/>
      <c r="F46" s="765"/>
      <c r="G46" s="766"/>
      <c r="H46" s="617" t="s">
        <v>299</v>
      </c>
      <c r="I46" s="618"/>
      <c r="J46" s="618"/>
      <c r="K46" s="618"/>
      <c r="L46" s="618"/>
      <c r="M46" s="618"/>
      <c r="N46" s="618"/>
      <c r="O46" s="619"/>
      <c r="P46" s="753"/>
      <c r="Q46" s="754"/>
      <c r="R46" s="754"/>
      <c r="S46" s="357" t="s">
        <v>302</v>
      </c>
      <c r="T46" s="754"/>
      <c r="U46" s="754"/>
      <c r="V46" s="754"/>
      <c r="W46" s="357" t="s">
        <v>302</v>
      </c>
      <c r="X46" s="754"/>
      <c r="Y46" s="754"/>
      <c r="Z46" s="754"/>
      <c r="AA46" s="357" t="s">
        <v>302</v>
      </c>
      <c r="AB46" s="754"/>
      <c r="AC46" s="754"/>
      <c r="AD46" s="754"/>
      <c r="AE46" s="754"/>
      <c r="AF46" s="751"/>
      <c r="AG46" s="751"/>
      <c r="AH46" s="751"/>
      <c r="AI46" s="751"/>
      <c r="AJ46" s="751"/>
      <c r="AK46" s="751"/>
      <c r="AL46" s="751"/>
      <c r="AM46" s="751"/>
      <c r="AN46" s="752"/>
      <c r="AO46"/>
      <c r="BO46" s="288"/>
    </row>
    <row r="47" spans="1:67" s="283" customFormat="1" ht="19.5" customHeight="1" x14ac:dyDescent="0.15">
      <c r="A47" s="757"/>
      <c r="B47" s="758"/>
      <c r="C47" s="758"/>
      <c r="D47" s="758"/>
      <c r="E47" s="759"/>
      <c r="F47" s="765"/>
      <c r="G47" s="766"/>
      <c r="H47" s="617" t="s">
        <v>300</v>
      </c>
      <c r="I47" s="618"/>
      <c r="J47" s="618"/>
      <c r="K47" s="618"/>
      <c r="L47" s="618"/>
      <c r="M47" s="618"/>
      <c r="N47" s="618"/>
      <c r="O47" s="619"/>
      <c r="P47" s="753"/>
      <c r="Q47" s="754"/>
      <c r="R47" s="754"/>
      <c r="S47" s="357" t="s">
        <v>302</v>
      </c>
      <c r="T47" s="754"/>
      <c r="U47" s="754"/>
      <c r="V47" s="754"/>
      <c r="W47" s="357" t="s">
        <v>302</v>
      </c>
      <c r="X47" s="754"/>
      <c r="Y47" s="754"/>
      <c r="Z47" s="754"/>
      <c r="AA47" s="357" t="s">
        <v>302</v>
      </c>
      <c r="AB47" s="754"/>
      <c r="AC47" s="754"/>
      <c r="AD47" s="754"/>
      <c r="AE47" s="754"/>
      <c r="AF47" s="751"/>
      <c r="AG47" s="751"/>
      <c r="AH47" s="751"/>
      <c r="AI47" s="751"/>
      <c r="AJ47" s="751"/>
      <c r="AK47" s="751"/>
      <c r="AL47" s="751"/>
      <c r="AM47" s="751"/>
      <c r="AN47" s="752"/>
      <c r="AO47"/>
    </row>
    <row r="48" spans="1:67" s="283" customFormat="1" ht="19.5" customHeight="1" x14ac:dyDescent="0.15">
      <c r="A48" s="757"/>
      <c r="B48" s="758"/>
      <c r="C48" s="758"/>
      <c r="D48" s="758"/>
      <c r="E48" s="759"/>
      <c r="F48" s="765"/>
      <c r="G48" s="766"/>
      <c r="H48" s="678" t="s">
        <v>301</v>
      </c>
      <c r="I48" s="682"/>
      <c r="J48" s="682"/>
      <c r="K48" s="682"/>
      <c r="L48" s="682"/>
      <c r="M48" s="682"/>
      <c r="N48" s="682"/>
      <c r="O48" s="769"/>
      <c r="P48" s="753"/>
      <c r="Q48" s="754"/>
      <c r="R48" s="754"/>
      <c r="S48" s="357" t="s">
        <v>302</v>
      </c>
      <c r="T48" s="754"/>
      <c r="U48" s="754"/>
      <c r="V48" s="754"/>
      <c r="W48" s="357" t="s">
        <v>302</v>
      </c>
      <c r="X48" s="754"/>
      <c r="Y48" s="754"/>
      <c r="Z48" s="754"/>
      <c r="AA48" s="357" t="s">
        <v>302</v>
      </c>
      <c r="AB48" s="754"/>
      <c r="AC48" s="754"/>
      <c r="AD48" s="754"/>
      <c r="AE48" s="754"/>
      <c r="AF48" s="751"/>
      <c r="AG48" s="751"/>
      <c r="AH48" s="751"/>
      <c r="AI48" s="751"/>
      <c r="AJ48" s="751"/>
      <c r="AK48" s="751"/>
      <c r="AL48" s="751"/>
      <c r="AM48" s="751"/>
      <c r="AN48" s="752"/>
      <c r="AO48"/>
    </row>
    <row r="49" spans="1:67" s="283" customFormat="1" ht="19.5" customHeight="1" x14ac:dyDescent="0.15">
      <c r="A49" s="757"/>
      <c r="B49" s="758"/>
      <c r="C49" s="758"/>
      <c r="D49" s="758"/>
      <c r="E49" s="759"/>
      <c r="F49" s="767"/>
      <c r="G49" s="768"/>
      <c r="H49" s="770"/>
      <c r="I49" s="771"/>
      <c r="J49" s="771"/>
      <c r="K49" s="771"/>
      <c r="L49" s="771"/>
      <c r="M49" s="771"/>
      <c r="N49" s="771"/>
      <c r="O49" s="772"/>
      <c r="P49" s="753"/>
      <c r="Q49" s="754"/>
      <c r="R49" s="754"/>
      <c r="S49" s="357" t="s">
        <v>302</v>
      </c>
      <c r="T49" s="754"/>
      <c r="U49" s="754"/>
      <c r="V49" s="754"/>
      <c r="W49" s="357" t="s">
        <v>302</v>
      </c>
      <c r="X49" s="754"/>
      <c r="Y49" s="754"/>
      <c r="Z49" s="754"/>
      <c r="AA49" s="357" t="s">
        <v>302</v>
      </c>
      <c r="AB49" s="754"/>
      <c r="AC49" s="754"/>
      <c r="AD49" s="754"/>
      <c r="AE49" s="754"/>
      <c r="AF49" s="751"/>
      <c r="AG49" s="751"/>
      <c r="AH49" s="751"/>
      <c r="AI49" s="751"/>
      <c r="AJ49" s="751"/>
      <c r="AK49" s="751"/>
      <c r="AL49" s="751"/>
      <c r="AM49" s="751"/>
      <c r="AN49" s="752"/>
      <c r="AO49"/>
    </row>
    <row r="50" spans="1:67" s="283" customFormat="1" ht="19.5" customHeight="1" x14ac:dyDescent="0.15">
      <c r="A50" s="757"/>
      <c r="B50" s="758"/>
      <c r="C50" s="758"/>
      <c r="D50" s="758"/>
      <c r="E50" s="759"/>
      <c r="F50" s="763" t="s">
        <v>295</v>
      </c>
      <c r="G50" s="764"/>
      <c r="H50" s="372" t="s">
        <v>59</v>
      </c>
      <c r="I50" s="332" t="s">
        <v>296</v>
      </c>
      <c r="J50" s="322"/>
      <c r="K50" s="322"/>
      <c r="L50" s="322"/>
      <c r="M50" s="322"/>
      <c r="N50" s="322"/>
      <c r="O50" s="322"/>
      <c r="P50" s="322"/>
      <c r="Q50" s="322"/>
      <c r="R50" s="322"/>
      <c r="S50" s="322"/>
      <c r="T50" s="322"/>
      <c r="U50" s="322"/>
      <c r="V50" s="322"/>
      <c r="W50" s="322"/>
      <c r="X50" s="322"/>
      <c r="Y50" s="322"/>
      <c r="Z50" s="322"/>
      <c r="AA50" s="322"/>
      <c r="AB50" s="322"/>
      <c r="AC50" s="322"/>
      <c r="AD50" s="322"/>
      <c r="AE50" s="322"/>
      <c r="AF50" s="322"/>
      <c r="AG50" s="322"/>
      <c r="AH50" s="193"/>
      <c r="AI50" s="193"/>
      <c r="AJ50" s="193"/>
      <c r="AK50" s="193"/>
      <c r="AL50" s="193"/>
      <c r="AM50" s="193"/>
      <c r="AN50" s="321"/>
      <c r="AO50"/>
    </row>
    <row r="51" spans="1:67" s="283" customFormat="1" ht="19.5" customHeight="1" x14ac:dyDescent="0.15">
      <c r="A51" s="757"/>
      <c r="B51" s="758"/>
      <c r="C51" s="758"/>
      <c r="D51" s="758"/>
      <c r="E51" s="759"/>
      <c r="F51" s="765"/>
      <c r="G51" s="766"/>
      <c r="H51" s="372" t="s">
        <v>59</v>
      </c>
      <c r="I51" s="105" t="s">
        <v>297</v>
      </c>
      <c r="J51" s="91"/>
      <c r="K51" s="91"/>
      <c r="L51" s="91"/>
      <c r="M51" s="91"/>
      <c r="N51" s="91"/>
      <c r="O51" s="91"/>
      <c r="P51" s="91"/>
      <c r="Q51" s="91"/>
      <c r="R51" s="91"/>
      <c r="S51" s="91"/>
      <c r="T51" s="91"/>
      <c r="U51" s="91"/>
      <c r="V51" s="91"/>
      <c r="W51" s="91"/>
      <c r="X51" s="91"/>
      <c r="Y51" s="91"/>
      <c r="Z51" s="91"/>
      <c r="AA51" s="91"/>
      <c r="AB51" s="91"/>
      <c r="AC51" s="91"/>
      <c r="AD51" s="91"/>
      <c r="AE51" s="91"/>
      <c r="AF51" s="91"/>
      <c r="AG51" s="91"/>
      <c r="AH51" s="49"/>
      <c r="AI51" s="49"/>
      <c r="AJ51" s="49"/>
      <c r="AK51" s="49"/>
      <c r="AL51" s="49"/>
      <c r="AM51" s="49"/>
      <c r="AN51" s="334"/>
      <c r="AO51"/>
    </row>
    <row r="52" spans="1:67" s="283" customFormat="1" ht="19.5" customHeight="1" x14ac:dyDescent="0.15">
      <c r="A52" s="757"/>
      <c r="B52" s="758"/>
      <c r="C52" s="758"/>
      <c r="D52" s="758"/>
      <c r="E52" s="759"/>
      <c r="F52" s="765"/>
      <c r="G52" s="766"/>
      <c r="H52" s="617" t="s">
        <v>298</v>
      </c>
      <c r="I52" s="618"/>
      <c r="J52" s="618"/>
      <c r="K52" s="618"/>
      <c r="L52" s="618"/>
      <c r="M52" s="618"/>
      <c r="N52" s="618"/>
      <c r="O52" s="619"/>
      <c r="P52" s="753"/>
      <c r="Q52" s="754"/>
      <c r="R52" s="754"/>
      <c r="S52" s="357" t="s">
        <v>302</v>
      </c>
      <c r="T52" s="754"/>
      <c r="U52" s="754"/>
      <c r="V52" s="754"/>
      <c r="W52" s="357" t="s">
        <v>302</v>
      </c>
      <c r="X52" s="754"/>
      <c r="Y52" s="754"/>
      <c r="Z52" s="754"/>
      <c r="AA52" s="357" t="s">
        <v>302</v>
      </c>
      <c r="AB52" s="754"/>
      <c r="AC52" s="754"/>
      <c r="AD52" s="754"/>
      <c r="AE52" s="754"/>
      <c r="AF52" s="751"/>
      <c r="AG52" s="751"/>
      <c r="AH52" s="751"/>
      <c r="AI52" s="751"/>
      <c r="AJ52" s="751"/>
      <c r="AK52" s="751"/>
      <c r="AL52" s="751"/>
      <c r="AM52" s="751"/>
      <c r="AN52" s="752"/>
      <c r="AO52"/>
    </row>
    <row r="53" spans="1:67" s="283" customFormat="1" ht="19.5" customHeight="1" x14ac:dyDescent="0.15">
      <c r="A53" s="757"/>
      <c r="B53" s="758"/>
      <c r="C53" s="758"/>
      <c r="D53" s="758"/>
      <c r="E53" s="759"/>
      <c r="F53" s="765"/>
      <c r="G53" s="766"/>
      <c r="H53" s="617" t="s">
        <v>299</v>
      </c>
      <c r="I53" s="618"/>
      <c r="J53" s="618"/>
      <c r="K53" s="618"/>
      <c r="L53" s="618"/>
      <c r="M53" s="618"/>
      <c r="N53" s="618"/>
      <c r="O53" s="619"/>
      <c r="P53" s="753"/>
      <c r="Q53" s="754"/>
      <c r="R53" s="754"/>
      <c r="S53" s="357" t="s">
        <v>302</v>
      </c>
      <c r="T53" s="754"/>
      <c r="U53" s="754"/>
      <c r="V53" s="754"/>
      <c r="W53" s="357" t="s">
        <v>302</v>
      </c>
      <c r="X53" s="754"/>
      <c r="Y53" s="754"/>
      <c r="Z53" s="754"/>
      <c r="AA53" s="357" t="s">
        <v>302</v>
      </c>
      <c r="AB53" s="754"/>
      <c r="AC53" s="754"/>
      <c r="AD53" s="754"/>
      <c r="AE53" s="754"/>
      <c r="AF53" s="751"/>
      <c r="AG53" s="751"/>
      <c r="AH53" s="751"/>
      <c r="AI53" s="751"/>
      <c r="AJ53" s="751"/>
      <c r="AK53" s="751"/>
      <c r="AL53" s="751"/>
      <c r="AM53" s="751"/>
      <c r="AN53" s="752"/>
      <c r="AO53"/>
    </row>
    <row r="54" spans="1:67" s="283" customFormat="1" ht="19.5" customHeight="1" x14ac:dyDescent="0.15">
      <c r="A54" s="757"/>
      <c r="B54" s="758"/>
      <c r="C54" s="758"/>
      <c r="D54" s="758"/>
      <c r="E54" s="759"/>
      <c r="F54" s="765"/>
      <c r="G54" s="766"/>
      <c r="H54" s="617" t="s">
        <v>300</v>
      </c>
      <c r="I54" s="618"/>
      <c r="J54" s="618"/>
      <c r="K54" s="618"/>
      <c r="L54" s="618"/>
      <c r="M54" s="618"/>
      <c r="N54" s="618"/>
      <c r="O54" s="619"/>
      <c r="P54" s="753"/>
      <c r="Q54" s="754"/>
      <c r="R54" s="754"/>
      <c r="S54" s="357" t="s">
        <v>302</v>
      </c>
      <c r="T54" s="754"/>
      <c r="U54" s="754"/>
      <c r="V54" s="754"/>
      <c r="W54" s="357" t="s">
        <v>302</v>
      </c>
      <c r="X54" s="754"/>
      <c r="Y54" s="754"/>
      <c r="Z54" s="754"/>
      <c r="AA54" s="357" t="s">
        <v>302</v>
      </c>
      <c r="AB54" s="754"/>
      <c r="AC54" s="754"/>
      <c r="AD54" s="754"/>
      <c r="AE54" s="754"/>
      <c r="AF54" s="751"/>
      <c r="AG54" s="751"/>
      <c r="AH54" s="751"/>
      <c r="AI54" s="751"/>
      <c r="AJ54" s="751"/>
      <c r="AK54" s="751"/>
      <c r="AL54" s="751"/>
      <c r="AM54" s="751"/>
      <c r="AN54" s="752"/>
      <c r="AO54"/>
    </row>
    <row r="55" spans="1:67" s="283" customFormat="1" ht="19.5" customHeight="1" x14ac:dyDescent="0.15">
      <c r="A55" s="757"/>
      <c r="B55" s="758"/>
      <c r="C55" s="758"/>
      <c r="D55" s="758"/>
      <c r="E55" s="759"/>
      <c r="F55" s="765"/>
      <c r="G55" s="766"/>
      <c r="H55" s="678" t="s">
        <v>301</v>
      </c>
      <c r="I55" s="682"/>
      <c r="J55" s="682"/>
      <c r="K55" s="682"/>
      <c r="L55" s="682"/>
      <c r="M55" s="682"/>
      <c r="N55" s="682"/>
      <c r="O55" s="769"/>
      <c r="P55" s="753"/>
      <c r="Q55" s="754"/>
      <c r="R55" s="754"/>
      <c r="S55" s="357" t="s">
        <v>302</v>
      </c>
      <c r="T55" s="754"/>
      <c r="U55" s="754"/>
      <c r="V55" s="754"/>
      <c r="W55" s="357" t="s">
        <v>302</v>
      </c>
      <c r="X55" s="754"/>
      <c r="Y55" s="754"/>
      <c r="Z55" s="754"/>
      <c r="AA55" s="357" t="s">
        <v>302</v>
      </c>
      <c r="AB55" s="754"/>
      <c r="AC55" s="754"/>
      <c r="AD55" s="754"/>
      <c r="AE55" s="754"/>
      <c r="AF55" s="751"/>
      <c r="AG55" s="751"/>
      <c r="AH55" s="751"/>
      <c r="AI55" s="751"/>
      <c r="AJ55" s="751"/>
      <c r="AK55" s="751"/>
      <c r="AL55" s="751"/>
      <c r="AM55" s="751"/>
      <c r="AN55" s="752"/>
      <c r="AO55"/>
    </row>
    <row r="56" spans="1:67" s="283" customFormat="1" ht="19.5" customHeight="1" x14ac:dyDescent="0.15">
      <c r="A56" s="760"/>
      <c r="B56" s="761"/>
      <c r="C56" s="761"/>
      <c r="D56" s="761"/>
      <c r="E56" s="762"/>
      <c r="F56" s="767"/>
      <c r="G56" s="768"/>
      <c r="H56" s="770"/>
      <c r="I56" s="771"/>
      <c r="J56" s="771"/>
      <c r="K56" s="771"/>
      <c r="L56" s="771"/>
      <c r="M56" s="771"/>
      <c r="N56" s="771"/>
      <c r="O56" s="772"/>
      <c r="P56" s="753"/>
      <c r="Q56" s="754"/>
      <c r="R56" s="754"/>
      <c r="S56" s="357" t="s">
        <v>302</v>
      </c>
      <c r="T56" s="754"/>
      <c r="U56" s="754"/>
      <c r="V56" s="754"/>
      <c r="W56" s="357" t="s">
        <v>302</v>
      </c>
      <c r="X56" s="754"/>
      <c r="Y56" s="754"/>
      <c r="Z56" s="754"/>
      <c r="AA56" s="357" t="s">
        <v>302</v>
      </c>
      <c r="AB56" s="754"/>
      <c r="AC56" s="754"/>
      <c r="AD56" s="754"/>
      <c r="AE56" s="754"/>
      <c r="AF56" s="751"/>
      <c r="AG56" s="751"/>
      <c r="AH56" s="751"/>
      <c r="AI56" s="751"/>
      <c r="AJ56" s="751"/>
      <c r="AK56" s="751"/>
      <c r="AL56" s="751"/>
      <c r="AM56" s="751"/>
      <c r="AN56" s="752"/>
      <c r="AO56"/>
    </row>
    <row r="57" spans="1:67" s="283" customFormat="1" ht="6.75" customHeight="1" x14ac:dyDescent="0.15">
      <c r="A57" s="2"/>
      <c r="B57" s="323"/>
      <c r="C57" s="323"/>
      <c r="D57" s="323"/>
      <c r="E57" s="323"/>
      <c r="F57" s="323"/>
      <c r="G57" s="323"/>
      <c r="H57" s="323"/>
      <c r="I57" s="323"/>
      <c r="J57" s="323"/>
      <c r="K57" s="323"/>
      <c r="L57" s="323"/>
      <c r="M57" s="323"/>
      <c r="N57" s="323"/>
      <c r="O57" s="323"/>
      <c r="P57" s="323"/>
      <c r="Q57" s="323"/>
      <c r="R57" s="323"/>
      <c r="S57" s="323"/>
      <c r="T57" s="323"/>
      <c r="U57" s="323"/>
      <c r="V57" s="323"/>
      <c r="W57" s="323"/>
      <c r="X57" s="323"/>
      <c r="Y57" s="323"/>
      <c r="Z57" s="323"/>
      <c r="AA57" s="323"/>
      <c r="AB57" s="323"/>
      <c r="AC57" s="323"/>
      <c r="AD57" s="323"/>
      <c r="AE57" s="323"/>
      <c r="AF57" s="323"/>
      <c r="AG57" s="323"/>
      <c r="AH57" s="323"/>
      <c r="AI57" s="323"/>
      <c r="AJ57" s="323"/>
      <c r="AK57" s="323"/>
      <c r="AL57" s="323"/>
      <c r="AM57" s="323"/>
      <c r="AN57" s="323"/>
    </row>
    <row r="58" spans="1:67" ht="14.25" customHeight="1" collapsed="1" x14ac:dyDescent="0.15">
      <c r="A58" s="165" t="s">
        <v>387</v>
      </c>
      <c r="B58" s="166"/>
      <c r="C58" s="166"/>
      <c r="D58" s="166"/>
      <c r="E58" s="166"/>
      <c r="F58" s="166"/>
      <c r="G58" s="166"/>
      <c r="H58" s="166"/>
      <c r="I58" s="166"/>
      <c r="J58" s="166"/>
      <c r="K58" s="166"/>
      <c r="L58" s="166"/>
      <c r="M58" s="167"/>
      <c r="N58" s="167"/>
      <c r="O58" s="167"/>
      <c r="P58" s="167"/>
      <c r="Q58" s="167"/>
      <c r="R58" s="167"/>
      <c r="S58" s="167"/>
      <c r="T58" s="167"/>
      <c r="U58" s="167"/>
      <c r="V58" s="167"/>
      <c r="W58" s="167"/>
      <c r="X58" s="167"/>
      <c r="Y58" s="167"/>
      <c r="Z58" s="167"/>
      <c r="AA58" s="167"/>
      <c r="AB58" s="167"/>
      <c r="AC58" s="167"/>
      <c r="AD58" s="167"/>
      <c r="AE58" s="167"/>
      <c r="AF58" s="167"/>
      <c r="AG58" s="167"/>
      <c r="AH58" s="167"/>
      <c r="AI58" s="167"/>
      <c r="AJ58" s="167"/>
      <c r="AK58" s="167"/>
      <c r="AL58" s="167"/>
      <c r="AM58" s="167"/>
      <c r="AN58" s="275"/>
      <c r="BO58" s="283"/>
    </row>
    <row r="59" spans="1:67" ht="6" customHeight="1" x14ac:dyDescent="0.15">
      <c r="A59" s="198"/>
      <c r="B59" s="198"/>
      <c r="C59" s="198"/>
      <c r="D59" s="198"/>
      <c r="E59" s="198"/>
      <c r="F59" s="198"/>
      <c r="G59" s="198"/>
      <c r="H59" s="198"/>
      <c r="I59" s="198"/>
      <c r="J59" s="198"/>
      <c r="K59" s="198"/>
      <c r="L59" s="198"/>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BO59" s="283"/>
    </row>
    <row r="60" spans="1:67" s="283" customFormat="1" ht="18.75" customHeight="1" x14ac:dyDescent="0.15">
      <c r="A60" s="695"/>
      <c r="B60" s="696"/>
      <c r="C60" s="696"/>
      <c r="D60" s="696"/>
      <c r="E60" s="696"/>
      <c r="F60" s="696"/>
      <c r="G60" s="696"/>
      <c r="H60" s="696"/>
      <c r="I60" s="696"/>
      <c r="J60" s="696"/>
      <c r="K60" s="696"/>
      <c r="L60" s="696"/>
      <c r="M60" s="696"/>
      <c r="N60" s="696"/>
      <c r="O60" s="696"/>
      <c r="P60" s="696"/>
      <c r="Q60" s="696"/>
      <c r="R60" s="696"/>
      <c r="S60" s="696"/>
      <c r="T60" s="696"/>
      <c r="U60" s="696"/>
      <c r="V60" s="696"/>
      <c r="W60" s="696"/>
      <c r="X60" s="696"/>
      <c r="Y60" s="696"/>
      <c r="Z60" s="696"/>
      <c r="AA60" s="696"/>
      <c r="AB60" s="696"/>
      <c r="AC60" s="696"/>
      <c r="AD60" s="696"/>
      <c r="AE60" s="696"/>
      <c r="AF60" s="696"/>
      <c r="AG60" s="696"/>
      <c r="AH60" s="696"/>
      <c r="AI60" s="696"/>
      <c r="AJ60" s="696"/>
      <c r="AK60" s="696"/>
      <c r="AL60" s="696"/>
      <c r="AM60" s="696"/>
      <c r="AN60" s="697"/>
    </row>
    <row r="61" spans="1:67" s="283" customFormat="1" ht="18.75" customHeight="1" x14ac:dyDescent="0.15">
      <c r="A61" s="698"/>
      <c r="B61" s="699"/>
      <c r="C61" s="699"/>
      <c r="D61" s="699"/>
      <c r="E61" s="699"/>
      <c r="F61" s="699"/>
      <c r="G61" s="699"/>
      <c r="H61" s="699"/>
      <c r="I61" s="699"/>
      <c r="J61" s="699"/>
      <c r="K61" s="699"/>
      <c r="L61" s="699"/>
      <c r="M61" s="699"/>
      <c r="N61" s="699"/>
      <c r="O61" s="699"/>
      <c r="P61" s="699"/>
      <c r="Q61" s="699"/>
      <c r="R61" s="699"/>
      <c r="S61" s="699"/>
      <c r="T61" s="699"/>
      <c r="U61" s="699"/>
      <c r="V61" s="699"/>
      <c r="W61" s="699"/>
      <c r="X61" s="699"/>
      <c r="Y61" s="699"/>
      <c r="Z61" s="699"/>
      <c r="AA61" s="699"/>
      <c r="AB61" s="699"/>
      <c r="AC61" s="699"/>
      <c r="AD61" s="699"/>
      <c r="AE61" s="699"/>
      <c r="AF61" s="699"/>
      <c r="AG61" s="699"/>
      <c r="AH61" s="699"/>
      <c r="AI61" s="699"/>
      <c r="AJ61" s="699"/>
      <c r="AK61" s="699"/>
      <c r="AL61" s="699"/>
      <c r="AM61" s="699"/>
      <c r="AN61" s="700"/>
    </row>
    <row r="62" spans="1:67" s="283" customFormat="1" ht="18.75" customHeight="1" x14ac:dyDescent="0.15">
      <c r="A62" s="698"/>
      <c r="B62" s="699"/>
      <c r="C62" s="699"/>
      <c r="D62" s="699"/>
      <c r="E62" s="699"/>
      <c r="F62" s="699"/>
      <c r="G62" s="699"/>
      <c r="H62" s="699"/>
      <c r="I62" s="699"/>
      <c r="J62" s="699"/>
      <c r="K62" s="699"/>
      <c r="L62" s="699"/>
      <c r="M62" s="699"/>
      <c r="N62" s="699"/>
      <c r="O62" s="699"/>
      <c r="P62" s="699"/>
      <c r="Q62" s="699"/>
      <c r="R62" s="699"/>
      <c r="S62" s="699"/>
      <c r="T62" s="699"/>
      <c r="U62" s="699"/>
      <c r="V62" s="699"/>
      <c r="W62" s="699"/>
      <c r="X62" s="699"/>
      <c r="Y62" s="699"/>
      <c r="Z62" s="699"/>
      <c r="AA62" s="699"/>
      <c r="AB62" s="699"/>
      <c r="AC62" s="699"/>
      <c r="AD62" s="699"/>
      <c r="AE62" s="699"/>
      <c r="AF62" s="699"/>
      <c r="AG62" s="699"/>
      <c r="AH62" s="699"/>
      <c r="AI62" s="699"/>
      <c r="AJ62" s="699"/>
      <c r="AK62" s="699"/>
      <c r="AL62" s="699"/>
      <c r="AM62" s="699"/>
      <c r="AN62" s="700"/>
    </row>
    <row r="63" spans="1:67" s="283" customFormat="1" ht="18.75" customHeight="1" x14ac:dyDescent="0.15">
      <c r="A63" s="698"/>
      <c r="B63" s="699"/>
      <c r="C63" s="699"/>
      <c r="D63" s="699"/>
      <c r="E63" s="699"/>
      <c r="F63" s="699"/>
      <c r="G63" s="699"/>
      <c r="H63" s="699"/>
      <c r="I63" s="699"/>
      <c r="J63" s="699"/>
      <c r="K63" s="699"/>
      <c r="L63" s="699"/>
      <c r="M63" s="699"/>
      <c r="N63" s="699"/>
      <c r="O63" s="699"/>
      <c r="P63" s="699"/>
      <c r="Q63" s="699"/>
      <c r="R63" s="699"/>
      <c r="S63" s="699"/>
      <c r="T63" s="699"/>
      <c r="U63" s="699"/>
      <c r="V63" s="699"/>
      <c r="W63" s="699"/>
      <c r="X63" s="699"/>
      <c r="Y63" s="699"/>
      <c r="Z63" s="699"/>
      <c r="AA63" s="699"/>
      <c r="AB63" s="699"/>
      <c r="AC63" s="699"/>
      <c r="AD63" s="699"/>
      <c r="AE63" s="699"/>
      <c r="AF63" s="699"/>
      <c r="AG63" s="699"/>
      <c r="AH63" s="699"/>
      <c r="AI63" s="699"/>
      <c r="AJ63" s="699"/>
      <c r="AK63" s="699"/>
      <c r="AL63" s="699"/>
      <c r="AM63" s="699"/>
      <c r="AN63" s="700"/>
    </row>
    <row r="64" spans="1:67" s="283" customFormat="1" ht="18.75" customHeight="1" x14ac:dyDescent="0.15">
      <c r="A64" s="698"/>
      <c r="B64" s="699"/>
      <c r="C64" s="699"/>
      <c r="D64" s="699"/>
      <c r="E64" s="699"/>
      <c r="F64" s="699"/>
      <c r="G64" s="699"/>
      <c r="H64" s="699"/>
      <c r="I64" s="699"/>
      <c r="J64" s="699"/>
      <c r="K64" s="699"/>
      <c r="L64" s="699"/>
      <c r="M64" s="699"/>
      <c r="N64" s="699"/>
      <c r="O64" s="699"/>
      <c r="P64" s="699"/>
      <c r="Q64" s="699"/>
      <c r="R64" s="699"/>
      <c r="S64" s="699"/>
      <c r="T64" s="699"/>
      <c r="U64" s="699"/>
      <c r="V64" s="699"/>
      <c r="W64" s="699"/>
      <c r="X64" s="699"/>
      <c r="Y64" s="699"/>
      <c r="Z64" s="699"/>
      <c r="AA64" s="699"/>
      <c r="AB64" s="699"/>
      <c r="AC64" s="699"/>
      <c r="AD64" s="699"/>
      <c r="AE64" s="699"/>
      <c r="AF64" s="699"/>
      <c r="AG64" s="699"/>
      <c r="AH64" s="699"/>
      <c r="AI64" s="699"/>
      <c r="AJ64" s="699"/>
      <c r="AK64" s="699"/>
      <c r="AL64" s="699"/>
      <c r="AM64" s="699"/>
      <c r="AN64" s="700"/>
    </row>
    <row r="65" spans="1:40" s="283" customFormat="1" ht="18.75" customHeight="1" x14ac:dyDescent="0.15">
      <c r="A65" s="698"/>
      <c r="B65" s="699"/>
      <c r="C65" s="699"/>
      <c r="D65" s="699"/>
      <c r="E65" s="699"/>
      <c r="F65" s="699"/>
      <c r="G65" s="699"/>
      <c r="H65" s="699"/>
      <c r="I65" s="699"/>
      <c r="J65" s="699"/>
      <c r="K65" s="699"/>
      <c r="L65" s="699"/>
      <c r="M65" s="699"/>
      <c r="N65" s="699"/>
      <c r="O65" s="699"/>
      <c r="P65" s="699"/>
      <c r="Q65" s="699"/>
      <c r="R65" s="699"/>
      <c r="S65" s="699"/>
      <c r="T65" s="699"/>
      <c r="U65" s="699"/>
      <c r="V65" s="699"/>
      <c r="W65" s="699"/>
      <c r="X65" s="699"/>
      <c r="Y65" s="699"/>
      <c r="Z65" s="699"/>
      <c r="AA65" s="699"/>
      <c r="AB65" s="699"/>
      <c r="AC65" s="699"/>
      <c r="AD65" s="699"/>
      <c r="AE65" s="699"/>
      <c r="AF65" s="699"/>
      <c r="AG65" s="699"/>
      <c r="AH65" s="699"/>
      <c r="AI65" s="699"/>
      <c r="AJ65" s="699"/>
      <c r="AK65" s="699"/>
      <c r="AL65" s="699"/>
      <c r="AM65" s="699"/>
      <c r="AN65" s="700"/>
    </row>
    <row r="66" spans="1:40" s="283" customFormat="1" ht="18.75" customHeight="1" x14ac:dyDescent="0.15">
      <c r="A66" s="698"/>
      <c r="B66" s="699"/>
      <c r="C66" s="699"/>
      <c r="D66" s="699"/>
      <c r="E66" s="699"/>
      <c r="F66" s="699"/>
      <c r="G66" s="699"/>
      <c r="H66" s="699"/>
      <c r="I66" s="699"/>
      <c r="J66" s="699"/>
      <c r="K66" s="699"/>
      <c r="L66" s="699"/>
      <c r="M66" s="699"/>
      <c r="N66" s="699"/>
      <c r="O66" s="699"/>
      <c r="P66" s="699"/>
      <c r="Q66" s="699"/>
      <c r="R66" s="699"/>
      <c r="S66" s="699"/>
      <c r="T66" s="699"/>
      <c r="U66" s="699"/>
      <c r="V66" s="699"/>
      <c r="W66" s="699"/>
      <c r="X66" s="699"/>
      <c r="Y66" s="699"/>
      <c r="Z66" s="699"/>
      <c r="AA66" s="699"/>
      <c r="AB66" s="699"/>
      <c r="AC66" s="699"/>
      <c r="AD66" s="699"/>
      <c r="AE66" s="699"/>
      <c r="AF66" s="699"/>
      <c r="AG66" s="699"/>
      <c r="AH66" s="699"/>
      <c r="AI66" s="699"/>
      <c r="AJ66" s="699"/>
      <c r="AK66" s="699"/>
      <c r="AL66" s="699"/>
      <c r="AM66" s="699"/>
      <c r="AN66" s="700"/>
    </row>
    <row r="67" spans="1:40" s="283" customFormat="1" ht="18.75" customHeight="1" x14ac:dyDescent="0.15">
      <c r="A67" s="698"/>
      <c r="B67" s="699"/>
      <c r="C67" s="699"/>
      <c r="D67" s="699"/>
      <c r="E67" s="699"/>
      <c r="F67" s="699"/>
      <c r="G67" s="699"/>
      <c r="H67" s="699"/>
      <c r="I67" s="699"/>
      <c r="J67" s="699"/>
      <c r="K67" s="699"/>
      <c r="L67" s="699"/>
      <c r="M67" s="699"/>
      <c r="N67" s="699"/>
      <c r="O67" s="699"/>
      <c r="P67" s="699"/>
      <c r="Q67" s="699"/>
      <c r="R67" s="699"/>
      <c r="S67" s="699"/>
      <c r="T67" s="699"/>
      <c r="U67" s="699"/>
      <c r="V67" s="699"/>
      <c r="W67" s="699"/>
      <c r="X67" s="699"/>
      <c r="Y67" s="699"/>
      <c r="Z67" s="699"/>
      <c r="AA67" s="699"/>
      <c r="AB67" s="699"/>
      <c r="AC67" s="699"/>
      <c r="AD67" s="699"/>
      <c r="AE67" s="699"/>
      <c r="AF67" s="699"/>
      <c r="AG67" s="699"/>
      <c r="AH67" s="699"/>
      <c r="AI67" s="699"/>
      <c r="AJ67" s="699"/>
      <c r="AK67" s="699"/>
      <c r="AL67" s="699"/>
      <c r="AM67" s="699"/>
      <c r="AN67" s="700"/>
    </row>
    <row r="68" spans="1:40" s="283" customFormat="1" ht="18.75" customHeight="1" x14ac:dyDescent="0.15">
      <c r="A68" s="698"/>
      <c r="B68" s="699"/>
      <c r="C68" s="699"/>
      <c r="D68" s="699"/>
      <c r="E68" s="699"/>
      <c r="F68" s="699"/>
      <c r="G68" s="699"/>
      <c r="H68" s="699"/>
      <c r="I68" s="699"/>
      <c r="J68" s="699"/>
      <c r="K68" s="699"/>
      <c r="L68" s="699"/>
      <c r="M68" s="699"/>
      <c r="N68" s="699"/>
      <c r="O68" s="699"/>
      <c r="P68" s="699"/>
      <c r="Q68" s="699"/>
      <c r="R68" s="699"/>
      <c r="S68" s="699"/>
      <c r="T68" s="699"/>
      <c r="U68" s="699"/>
      <c r="V68" s="699"/>
      <c r="W68" s="699"/>
      <c r="X68" s="699"/>
      <c r="Y68" s="699"/>
      <c r="Z68" s="699"/>
      <c r="AA68" s="699"/>
      <c r="AB68" s="699"/>
      <c r="AC68" s="699"/>
      <c r="AD68" s="699"/>
      <c r="AE68" s="699"/>
      <c r="AF68" s="699"/>
      <c r="AG68" s="699"/>
      <c r="AH68" s="699"/>
      <c r="AI68" s="699"/>
      <c r="AJ68" s="699"/>
      <c r="AK68" s="699"/>
      <c r="AL68" s="699"/>
      <c r="AM68" s="699"/>
      <c r="AN68" s="700"/>
    </row>
    <row r="69" spans="1:40" s="283" customFormat="1" ht="18.75" customHeight="1" x14ac:dyDescent="0.15">
      <c r="A69" s="698"/>
      <c r="B69" s="699"/>
      <c r="C69" s="699"/>
      <c r="D69" s="699"/>
      <c r="E69" s="699"/>
      <c r="F69" s="699"/>
      <c r="G69" s="699"/>
      <c r="H69" s="699"/>
      <c r="I69" s="699"/>
      <c r="J69" s="699"/>
      <c r="K69" s="699"/>
      <c r="L69" s="699"/>
      <c r="M69" s="699"/>
      <c r="N69" s="699"/>
      <c r="O69" s="699"/>
      <c r="P69" s="699"/>
      <c r="Q69" s="699"/>
      <c r="R69" s="699"/>
      <c r="S69" s="699"/>
      <c r="T69" s="699"/>
      <c r="U69" s="699"/>
      <c r="V69" s="699"/>
      <c r="W69" s="699"/>
      <c r="X69" s="699"/>
      <c r="Y69" s="699"/>
      <c r="Z69" s="699"/>
      <c r="AA69" s="699"/>
      <c r="AB69" s="699"/>
      <c r="AC69" s="699"/>
      <c r="AD69" s="699"/>
      <c r="AE69" s="699"/>
      <c r="AF69" s="699"/>
      <c r="AG69" s="699"/>
      <c r="AH69" s="699"/>
      <c r="AI69" s="699"/>
      <c r="AJ69" s="699"/>
      <c r="AK69" s="699"/>
      <c r="AL69" s="699"/>
      <c r="AM69" s="699"/>
      <c r="AN69" s="700"/>
    </row>
    <row r="70" spans="1:40" s="283" customFormat="1" ht="18.75" customHeight="1" x14ac:dyDescent="0.15">
      <c r="A70" s="698"/>
      <c r="B70" s="699"/>
      <c r="C70" s="699"/>
      <c r="D70" s="699"/>
      <c r="E70" s="699"/>
      <c r="F70" s="699"/>
      <c r="G70" s="699"/>
      <c r="H70" s="699"/>
      <c r="I70" s="699"/>
      <c r="J70" s="699"/>
      <c r="K70" s="699"/>
      <c r="L70" s="699"/>
      <c r="M70" s="699"/>
      <c r="N70" s="699"/>
      <c r="O70" s="699"/>
      <c r="P70" s="699"/>
      <c r="Q70" s="699"/>
      <c r="R70" s="699"/>
      <c r="S70" s="699"/>
      <c r="T70" s="699"/>
      <c r="U70" s="699"/>
      <c r="V70" s="699"/>
      <c r="W70" s="699"/>
      <c r="X70" s="699"/>
      <c r="Y70" s="699"/>
      <c r="Z70" s="699"/>
      <c r="AA70" s="699"/>
      <c r="AB70" s="699"/>
      <c r="AC70" s="699"/>
      <c r="AD70" s="699"/>
      <c r="AE70" s="699"/>
      <c r="AF70" s="699"/>
      <c r="AG70" s="699"/>
      <c r="AH70" s="699"/>
      <c r="AI70" s="699"/>
      <c r="AJ70" s="699"/>
      <c r="AK70" s="699"/>
      <c r="AL70" s="699"/>
      <c r="AM70" s="699"/>
      <c r="AN70" s="700"/>
    </row>
    <row r="71" spans="1:40" s="283" customFormat="1" ht="18.75" customHeight="1" x14ac:dyDescent="0.15">
      <c r="A71" s="698"/>
      <c r="B71" s="699"/>
      <c r="C71" s="699"/>
      <c r="D71" s="699"/>
      <c r="E71" s="699"/>
      <c r="F71" s="699"/>
      <c r="G71" s="699"/>
      <c r="H71" s="699"/>
      <c r="I71" s="699"/>
      <c r="J71" s="699"/>
      <c r="K71" s="699"/>
      <c r="L71" s="699"/>
      <c r="M71" s="699"/>
      <c r="N71" s="699"/>
      <c r="O71" s="699"/>
      <c r="P71" s="699"/>
      <c r="Q71" s="699"/>
      <c r="R71" s="699"/>
      <c r="S71" s="699"/>
      <c r="T71" s="699"/>
      <c r="U71" s="699"/>
      <c r="V71" s="699"/>
      <c r="W71" s="699"/>
      <c r="X71" s="699"/>
      <c r="Y71" s="699"/>
      <c r="Z71" s="699"/>
      <c r="AA71" s="699"/>
      <c r="AB71" s="699"/>
      <c r="AC71" s="699"/>
      <c r="AD71" s="699"/>
      <c r="AE71" s="699"/>
      <c r="AF71" s="699"/>
      <c r="AG71" s="699"/>
      <c r="AH71" s="699"/>
      <c r="AI71" s="699"/>
      <c r="AJ71" s="699"/>
      <c r="AK71" s="699"/>
      <c r="AL71" s="699"/>
      <c r="AM71" s="699"/>
      <c r="AN71" s="700"/>
    </row>
    <row r="72" spans="1:40" s="283" customFormat="1" ht="18.75" customHeight="1" x14ac:dyDescent="0.15">
      <c r="A72" s="698"/>
      <c r="B72" s="699"/>
      <c r="C72" s="699"/>
      <c r="D72" s="699"/>
      <c r="E72" s="699"/>
      <c r="F72" s="699"/>
      <c r="G72" s="699"/>
      <c r="H72" s="699"/>
      <c r="I72" s="699"/>
      <c r="J72" s="699"/>
      <c r="K72" s="699"/>
      <c r="L72" s="699"/>
      <c r="M72" s="699"/>
      <c r="N72" s="699"/>
      <c r="O72" s="699"/>
      <c r="P72" s="699"/>
      <c r="Q72" s="699"/>
      <c r="R72" s="699"/>
      <c r="S72" s="699"/>
      <c r="T72" s="699"/>
      <c r="U72" s="699"/>
      <c r="V72" s="699"/>
      <c r="W72" s="699"/>
      <c r="X72" s="699"/>
      <c r="Y72" s="699"/>
      <c r="Z72" s="699"/>
      <c r="AA72" s="699"/>
      <c r="AB72" s="699"/>
      <c r="AC72" s="699"/>
      <c r="AD72" s="699"/>
      <c r="AE72" s="699"/>
      <c r="AF72" s="699"/>
      <c r="AG72" s="699"/>
      <c r="AH72" s="699"/>
      <c r="AI72" s="699"/>
      <c r="AJ72" s="699"/>
      <c r="AK72" s="699"/>
      <c r="AL72" s="699"/>
      <c r="AM72" s="699"/>
      <c r="AN72" s="700"/>
    </row>
    <row r="73" spans="1:40" s="283" customFormat="1" ht="18.75" customHeight="1" x14ac:dyDescent="0.15">
      <c r="A73" s="698"/>
      <c r="B73" s="699"/>
      <c r="C73" s="699"/>
      <c r="D73" s="699"/>
      <c r="E73" s="699"/>
      <c r="F73" s="699"/>
      <c r="G73" s="699"/>
      <c r="H73" s="699"/>
      <c r="I73" s="699"/>
      <c r="J73" s="699"/>
      <c r="K73" s="699"/>
      <c r="L73" s="699"/>
      <c r="M73" s="699"/>
      <c r="N73" s="699"/>
      <c r="O73" s="699"/>
      <c r="P73" s="699"/>
      <c r="Q73" s="699"/>
      <c r="R73" s="699"/>
      <c r="S73" s="699"/>
      <c r="T73" s="699"/>
      <c r="U73" s="699"/>
      <c r="V73" s="699"/>
      <c r="W73" s="699"/>
      <c r="X73" s="699"/>
      <c r="Y73" s="699"/>
      <c r="Z73" s="699"/>
      <c r="AA73" s="699"/>
      <c r="AB73" s="699"/>
      <c r="AC73" s="699"/>
      <c r="AD73" s="699"/>
      <c r="AE73" s="699"/>
      <c r="AF73" s="699"/>
      <c r="AG73" s="699"/>
      <c r="AH73" s="699"/>
      <c r="AI73" s="699"/>
      <c r="AJ73" s="699"/>
      <c r="AK73" s="699"/>
      <c r="AL73" s="699"/>
      <c r="AM73" s="699"/>
      <c r="AN73" s="700"/>
    </row>
    <row r="74" spans="1:40" s="283" customFormat="1" ht="18.75" customHeight="1" x14ac:dyDescent="0.15">
      <c r="A74" s="698"/>
      <c r="B74" s="699"/>
      <c r="C74" s="699"/>
      <c r="D74" s="699"/>
      <c r="E74" s="699"/>
      <c r="F74" s="699"/>
      <c r="G74" s="699"/>
      <c r="H74" s="699"/>
      <c r="I74" s="699"/>
      <c r="J74" s="699"/>
      <c r="K74" s="699"/>
      <c r="L74" s="699"/>
      <c r="M74" s="699"/>
      <c r="N74" s="699"/>
      <c r="O74" s="699"/>
      <c r="P74" s="699"/>
      <c r="Q74" s="699"/>
      <c r="R74" s="699"/>
      <c r="S74" s="699"/>
      <c r="T74" s="699"/>
      <c r="U74" s="699"/>
      <c r="V74" s="699"/>
      <c r="W74" s="699"/>
      <c r="X74" s="699"/>
      <c r="Y74" s="699"/>
      <c r="Z74" s="699"/>
      <c r="AA74" s="699"/>
      <c r="AB74" s="699"/>
      <c r="AC74" s="699"/>
      <c r="AD74" s="699"/>
      <c r="AE74" s="699"/>
      <c r="AF74" s="699"/>
      <c r="AG74" s="699"/>
      <c r="AH74" s="699"/>
      <c r="AI74" s="699"/>
      <c r="AJ74" s="699"/>
      <c r="AK74" s="699"/>
      <c r="AL74" s="699"/>
      <c r="AM74" s="699"/>
      <c r="AN74" s="700"/>
    </row>
    <row r="75" spans="1:40" ht="18.75" customHeight="1" x14ac:dyDescent="0.15">
      <c r="A75" s="698"/>
      <c r="B75" s="699"/>
      <c r="C75" s="699"/>
      <c r="D75" s="699"/>
      <c r="E75" s="699"/>
      <c r="F75" s="699"/>
      <c r="G75" s="699"/>
      <c r="H75" s="699"/>
      <c r="I75" s="699"/>
      <c r="J75" s="699"/>
      <c r="K75" s="699"/>
      <c r="L75" s="699"/>
      <c r="M75" s="699"/>
      <c r="N75" s="699"/>
      <c r="O75" s="699"/>
      <c r="P75" s="699"/>
      <c r="Q75" s="699"/>
      <c r="R75" s="699"/>
      <c r="S75" s="699"/>
      <c r="T75" s="699"/>
      <c r="U75" s="699"/>
      <c r="V75" s="699"/>
      <c r="W75" s="699"/>
      <c r="X75" s="699"/>
      <c r="Y75" s="699"/>
      <c r="Z75" s="699"/>
      <c r="AA75" s="699"/>
      <c r="AB75" s="699"/>
      <c r="AC75" s="699"/>
      <c r="AD75" s="699"/>
      <c r="AE75" s="699"/>
      <c r="AF75" s="699"/>
      <c r="AG75" s="699"/>
      <c r="AH75" s="699"/>
      <c r="AI75" s="699"/>
      <c r="AJ75" s="699"/>
      <c r="AK75" s="699"/>
      <c r="AL75" s="699"/>
      <c r="AM75" s="699"/>
      <c r="AN75" s="700"/>
    </row>
    <row r="76" spans="1:40" s="283" customFormat="1" ht="6" customHeight="1" x14ac:dyDescent="0.15">
      <c r="A76" s="698"/>
      <c r="B76" s="699"/>
      <c r="C76" s="699"/>
      <c r="D76" s="699"/>
      <c r="E76" s="699"/>
      <c r="F76" s="699"/>
      <c r="G76" s="699"/>
      <c r="H76" s="699"/>
      <c r="I76" s="699"/>
      <c r="J76" s="699"/>
      <c r="K76" s="699"/>
      <c r="L76" s="699"/>
      <c r="M76" s="699"/>
      <c r="N76" s="699"/>
      <c r="O76" s="699"/>
      <c r="P76" s="699"/>
      <c r="Q76" s="699"/>
      <c r="R76" s="699"/>
      <c r="S76" s="699"/>
      <c r="T76" s="699"/>
      <c r="U76" s="699"/>
      <c r="V76" s="699"/>
      <c r="W76" s="699"/>
      <c r="X76" s="699"/>
      <c r="Y76" s="699"/>
      <c r="Z76" s="699"/>
      <c r="AA76" s="699"/>
      <c r="AB76" s="699"/>
      <c r="AC76" s="699"/>
      <c r="AD76" s="699"/>
      <c r="AE76" s="699"/>
      <c r="AF76" s="699"/>
      <c r="AG76" s="699"/>
      <c r="AH76" s="699"/>
      <c r="AI76" s="699"/>
      <c r="AJ76" s="699"/>
      <c r="AK76" s="699"/>
      <c r="AL76" s="699"/>
      <c r="AM76" s="699"/>
      <c r="AN76" s="700"/>
    </row>
    <row r="77" spans="1:40" s="4" customFormat="1" ht="13.5" customHeight="1" x14ac:dyDescent="0.15">
      <c r="A77" s="698"/>
      <c r="B77" s="699"/>
      <c r="C77" s="699"/>
      <c r="D77" s="699"/>
      <c r="E77" s="699"/>
      <c r="F77" s="699"/>
      <c r="G77" s="699"/>
      <c r="H77" s="699"/>
      <c r="I77" s="699"/>
      <c r="J77" s="699"/>
      <c r="K77" s="699"/>
      <c r="L77" s="699"/>
      <c r="M77" s="699"/>
      <c r="N77" s="699"/>
      <c r="O77" s="699"/>
      <c r="P77" s="699"/>
      <c r="Q77" s="699"/>
      <c r="R77" s="699"/>
      <c r="S77" s="699"/>
      <c r="T77" s="699"/>
      <c r="U77" s="699"/>
      <c r="V77" s="699"/>
      <c r="W77" s="699"/>
      <c r="X77" s="699"/>
      <c r="Y77" s="699"/>
      <c r="Z77" s="699"/>
      <c r="AA77" s="699"/>
      <c r="AB77" s="699"/>
      <c r="AC77" s="699"/>
      <c r="AD77" s="699"/>
      <c r="AE77" s="699"/>
      <c r="AF77" s="699"/>
      <c r="AG77" s="699"/>
      <c r="AH77" s="699"/>
      <c r="AI77" s="699"/>
      <c r="AJ77" s="699"/>
      <c r="AK77" s="699"/>
      <c r="AL77" s="699"/>
      <c r="AM77" s="699"/>
      <c r="AN77" s="700"/>
    </row>
    <row r="78" spans="1:40" s="4" customFormat="1" ht="13.5" customHeight="1" x14ac:dyDescent="0.15">
      <c r="A78" s="698"/>
      <c r="B78" s="699"/>
      <c r="C78" s="699"/>
      <c r="D78" s="699"/>
      <c r="E78" s="699"/>
      <c r="F78" s="699"/>
      <c r="G78" s="699"/>
      <c r="H78" s="699"/>
      <c r="I78" s="699"/>
      <c r="J78" s="699"/>
      <c r="K78" s="699"/>
      <c r="L78" s="699"/>
      <c r="M78" s="699"/>
      <c r="N78" s="699"/>
      <c r="O78" s="699"/>
      <c r="P78" s="699"/>
      <c r="Q78" s="699"/>
      <c r="R78" s="699"/>
      <c r="S78" s="699"/>
      <c r="T78" s="699"/>
      <c r="U78" s="699"/>
      <c r="V78" s="699"/>
      <c r="W78" s="699"/>
      <c r="X78" s="699"/>
      <c r="Y78" s="699"/>
      <c r="Z78" s="699"/>
      <c r="AA78" s="699"/>
      <c r="AB78" s="699"/>
      <c r="AC78" s="699"/>
      <c r="AD78" s="699"/>
      <c r="AE78" s="699"/>
      <c r="AF78" s="699"/>
      <c r="AG78" s="699"/>
      <c r="AH78" s="699"/>
      <c r="AI78" s="699"/>
      <c r="AJ78" s="699"/>
      <c r="AK78" s="699"/>
      <c r="AL78" s="699"/>
      <c r="AM78" s="699"/>
      <c r="AN78" s="700"/>
    </row>
    <row r="79" spans="1:40" s="4" customFormat="1" ht="15" customHeight="1" x14ac:dyDescent="0.15">
      <c r="A79" s="698"/>
      <c r="B79" s="699"/>
      <c r="C79" s="699"/>
      <c r="D79" s="699"/>
      <c r="E79" s="699"/>
      <c r="F79" s="699"/>
      <c r="G79" s="699"/>
      <c r="H79" s="699"/>
      <c r="I79" s="699"/>
      <c r="J79" s="699"/>
      <c r="K79" s="699"/>
      <c r="L79" s="699"/>
      <c r="M79" s="699"/>
      <c r="N79" s="699"/>
      <c r="O79" s="699"/>
      <c r="P79" s="699"/>
      <c r="Q79" s="699"/>
      <c r="R79" s="699"/>
      <c r="S79" s="699"/>
      <c r="T79" s="699"/>
      <c r="U79" s="699"/>
      <c r="V79" s="699"/>
      <c r="W79" s="699"/>
      <c r="X79" s="699"/>
      <c r="Y79" s="699"/>
      <c r="Z79" s="699"/>
      <c r="AA79" s="699"/>
      <c r="AB79" s="699"/>
      <c r="AC79" s="699"/>
      <c r="AD79" s="699"/>
      <c r="AE79" s="699"/>
      <c r="AF79" s="699"/>
      <c r="AG79" s="699"/>
      <c r="AH79" s="699"/>
      <c r="AI79" s="699"/>
      <c r="AJ79" s="699"/>
      <c r="AK79" s="699"/>
      <c r="AL79" s="699"/>
      <c r="AM79" s="699"/>
      <c r="AN79" s="700"/>
    </row>
    <row r="80" spans="1:40" s="4" customFormat="1" ht="15" customHeight="1" x14ac:dyDescent="0.15">
      <c r="A80" s="698"/>
      <c r="B80" s="699"/>
      <c r="C80" s="699"/>
      <c r="D80" s="699"/>
      <c r="E80" s="699"/>
      <c r="F80" s="699"/>
      <c r="G80" s="699"/>
      <c r="H80" s="699"/>
      <c r="I80" s="699"/>
      <c r="J80" s="699"/>
      <c r="K80" s="699"/>
      <c r="L80" s="699"/>
      <c r="M80" s="699"/>
      <c r="N80" s="699"/>
      <c r="O80" s="699"/>
      <c r="P80" s="699"/>
      <c r="Q80" s="699"/>
      <c r="R80" s="699"/>
      <c r="S80" s="699"/>
      <c r="T80" s="699"/>
      <c r="U80" s="699"/>
      <c r="V80" s="699"/>
      <c r="W80" s="699"/>
      <c r="X80" s="699"/>
      <c r="Y80" s="699"/>
      <c r="Z80" s="699"/>
      <c r="AA80" s="699"/>
      <c r="AB80" s="699"/>
      <c r="AC80" s="699"/>
      <c r="AD80" s="699"/>
      <c r="AE80" s="699"/>
      <c r="AF80" s="699"/>
      <c r="AG80" s="699"/>
      <c r="AH80" s="699"/>
      <c r="AI80" s="699"/>
      <c r="AJ80" s="699"/>
      <c r="AK80" s="699"/>
      <c r="AL80" s="699"/>
      <c r="AM80" s="699"/>
      <c r="AN80" s="700"/>
    </row>
    <row r="81" spans="1:40" s="4" customFormat="1" ht="15" customHeight="1" x14ac:dyDescent="0.15">
      <c r="A81" s="698"/>
      <c r="B81" s="699"/>
      <c r="C81" s="699"/>
      <c r="D81" s="699"/>
      <c r="E81" s="699"/>
      <c r="F81" s="699"/>
      <c r="G81" s="699"/>
      <c r="H81" s="699"/>
      <c r="I81" s="699"/>
      <c r="J81" s="699"/>
      <c r="K81" s="699"/>
      <c r="L81" s="699"/>
      <c r="M81" s="699"/>
      <c r="N81" s="699"/>
      <c r="O81" s="699"/>
      <c r="P81" s="699"/>
      <c r="Q81" s="699"/>
      <c r="R81" s="699"/>
      <c r="S81" s="699"/>
      <c r="T81" s="699"/>
      <c r="U81" s="699"/>
      <c r="V81" s="699"/>
      <c r="W81" s="699"/>
      <c r="X81" s="699"/>
      <c r="Y81" s="699"/>
      <c r="Z81" s="699"/>
      <c r="AA81" s="699"/>
      <c r="AB81" s="699"/>
      <c r="AC81" s="699"/>
      <c r="AD81" s="699"/>
      <c r="AE81" s="699"/>
      <c r="AF81" s="699"/>
      <c r="AG81" s="699"/>
      <c r="AH81" s="699"/>
      <c r="AI81" s="699"/>
      <c r="AJ81" s="699"/>
      <c r="AK81" s="699"/>
      <c r="AL81" s="699"/>
      <c r="AM81" s="699"/>
      <c r="AN81" s="700"/>
    </row>
    <row r="82" spans="1:40" s="4" customFormat="1" ht="15" customHeight="1" x14ac:dyDescent="0.15">
      <c r="A82" s="698"/>
      <c r="B82" s="699"/>
      <c r="C82" s="699"/>
      <c r="D82" s="699"/>
      <c r="E82" s="699"/>
      <c r="F82" s="699"/>
      <c r="G82" s="699"/>
      <c r="H82" s="699"/>
      <c r="I82" s="699"/>
      <c r="J82" s="699"/>
      <c r="K82" s="699"/>
      <c r="L82" s="699"/>
      <c r="M82" s="699"/>
      <c r="N82" s="699"/>
      <c r="O82" s="699"/>
      <c r="P82" s="699"/>
      <c r="Q82" s="699"/>
      <c r="R82" s="699"/>
      <c r="S82" s="699"/>
      <c r="T82" s="699"/>
      <c r="U82" s="699"/>
      <c r="V82" s="699"/>
      <c r="W82" s="699"/>
      <c r="X82" s="699"/>
      <c r="Y82" s="699"/>
      <c r="Z82" s="699"/>
      <c r="AA82" s="699"/>
      <c r="AB82" s="699"/>
      <c r="AC82" s="699"/>
      <c r="AD82" s="699"/>
      <c r="AE82" s="699"/>
      <c r="AF82" s="699"/>
      <c r="AG82" s="699"/>
      <c r="AH82" s="699"/>
      <c r="AI82" s="699"/>
      <c r="AJ82" s="699"/>
      <c r="AK82" s="699"/>
      <c r="AL82" s="699"/>
      <c r="AM82" s="699"/>
      <c r="AN82" s="700"/>
    </row>
    <row r="83" spans="1:40" x14ac:dyDescent="0.15">
      <c r="A83" s="698"/>
      <c r="B83" s="699"/>
      <c r="C83" s="699"/>
      <c r="D83" s="699"/>
      <c r="E83" s="699"/>
      <c r="F83" s="699"/>
      <c r="G83" s="699"/>
      <c r="H83" s="699"/>
      <c r="I83" s="699"/>
      <c r="J83" s="699"/>
      <c r="K83" s="699"/>
      <c r="L83" s="699"/>
      <c r="M83" s="699"/>
      <c r="N83" s="699"/>
      <c r="O83" s="699"/>
      <c r="P83" s="699"/>
      <c r="Q83" s="699"/>
      <c r="R83" s="699"/>
      <c r="S83" s="699"/>
      <c r="T83" s="699"/>
      <c r="U83" s="699"/>
      <c r="V83" s="699"/>
      <c r="W83" s="699"/>
      <c r="X83" s="699"/>
      <c r="Y83" s="699"/>
      <c r="Z83" s="699"/>
      <c r="AA83" s="699"/>
      <c r="AB83" s="699"/>
      <c r="AC83" s="699"/>
      <c r="AD83" s="699"/>
      <c r="AE83" s="699"/>
      <c r="AF83" s="699"/>
      <c r="AG83" s="699"/>
      <c r="AH83" s="699"/>
      <c r="AI83" s="699"/>
      <c r="AJ83" s="699"/>
      <c r="AK83" s="699"/>
      <c r="AL83" s="699"/>
      <c r="AM83" s="699"/>
      <c r="AN83" s="700"/>
    </row>
    <row r="84" spans="1:40" x14ac:dyDescent="0.15">
      <c r="A84" s="698"/>
      <c r="B84" s="699"/>
      <c r="C84" s="699"/>
      <c r="D84" s="699"/>
      <c r="E84" s="699"/>
      <c r="F84" s="699"/>
      <c r="G84" s="699"/>
      <c r="H84" s="699"/>
      <c r="I84" s="699"/>
      <c r="J84" s="699"/>
      <c r="K84" s="699"/>
      <c r="L84" s="699"/>
      <c r="M84" s="699"/>
      <c r="N84" s="699"/>
      <c r="O84" s="699"/>
      <c r="P84" s="699"/>
      <c r="Q84" s="699"/>
      <c r="R84" s="699"/>
      <c r="S84" s="699"/>
      <c r="T84" s="699"/>
      <c r="U84" s="699"/>
      <c r="V84" s="699"/>
      <c r="W84" s="699"/>
      <c r="X84" s="699"/>
      <c r="Y84" s="699"/>
      <c r="Z84" s="699"/>
      <c r="AA84" s="699"/>
      <c r="AB84" s="699"/>
      <c r="AC84" s="699"/>
      <c r="AD84" s="699"/>
      <c r="AE84" s="699"/>
      <c r="AF84" s="699"/>
      <c r="AG84" s="699"/>
      <c r="AH84" s="699"/>
      <c r="AI84" s="699"/>
      <c r="AJ84" s="699"/>
      <c r="AK84" s="699"/>
      <c r="AL84" s="699"/>
      <c r="AM84" s="699"/>
      <c r="AN84" s="700"/>
    </row>
    <row r="85" spans="1:40" x14ac:dyDescent="0.15">
      <c r="A85" s="698"/>
      <c r="B85" s="699"/>
      <c r="C85" s="699"/>
      <c r="D85" s="699"/>
      <c r="E85" s="699"/>
      <c r="F85" s="699"/>
      <c r="G85" s="699"/>
      <c r="H85" s="699"/>
      <c r="I85" s="699"/>
      <c r="J85" s="699"/>
      <c r="K85" s="699"/>
      <c r="L85" s="699"/>
      <c r="M85" s="699"/>
      <c r="N85" s="699"/>
      <c r="O85" s="699"/>
      <c r="P85" s="699"/>
      <c r="Q85" s="699"/>
      <c r="R85" s="699"/>
      <c r="S85" s="699"/>
      <c r="T85" s="699"/>
      <c r="U85" s="699"/>
      <c r="V85" s="699"/>
      <c r="W85" s="699"/>
      <c r="X85" s="699"/>
      <c r="Y85" s="699"/>
      <c r="Z85" s="699"/>
      <c r="AA85" s="699"/>
      <c r="AB85" s="699"/>
      <c r="AC85" s="699"/>
      <c r="AD85" s="699"/>
      <c r="AE85" s="699"/>
      <c r="AF85" s="699"/>
      <c r="AG85" s="699"/>
      <c r="AH85" s="699"/>
      <c r="AI85" s="699"/>
      <c r="AJ85" s="699"/>
      <c r="AK85" s="699"/>
      <c r="AL85" s="699"/>
      <c r="AM85" s="699"/>
      <c r="AN85" s="700"/>
    </row>
    <row r="86" spans="1:40" x14ac:dyDescent="0.15">
      <c r="A86" s="698"/>
      <c r="B86" s="699"/>
      <c r="C86" s="699"/>
      <c r="D86" s="699"/>
      <c r="E86" s="699"/>
      <c r="F86" s="699"/>
      <c r="G86" s="699"/>
      <c r="H86" s="699"/>
      <c r="I86" s="699"/>
      <c r="J86" s="699"/>
      <c r="K86" s="699"/>
      <c r="L86" s="699"/>
      <c r="M86" s="699"/>
      <c r="N86" s="699"/>
      <c r="O86" s="699"/>
      <c r="P86" s="699"/>
      <c r="Q86" s="699"/>
      <c r="R86" s="699"/>
      <c r="S86" s="699"/>
      <c r="T86" s="699"/>
      <c r="U86" s="699"/>
      <c r="V86" s="699"/>
      <c r="W86" s="699"/>
      <c r="X86" s="699"/>
      <c r="Y86" s="699"/>
      <c r="Z86" s="699"/>
      <c r="AA86" s="699"/>
      <c r="AB86" s="699"/>
      <c r="AC86" s="699"/>
      <c r="AD86" s="699"/>
      <c r="AE86" s="699"/>
      <c r="AF86" s="699"/>
      <c r="AG86" s="699"/>
      <c r="AH86" s="699"/>
      <c r="AI86" s="699"/>
      <c r="AJ86" s="699"/>
      <c r="AK86" s="699"/>
      <c r="AL86" s="699"/>
      <c r="AM86" s="699"/>
      <c r="AN86" s="700"/>
    </row>
    <row r="87" spans="1:40" x14ac:dyDescent="0.15">
      <c r="A87" s="698"/>
      <c r="B87" s="699"/>
      <c r="C87" s="699"/>
      <c r="D87" s="699"/>
      <c r="E87" s="699"/>
      <c r="F87" s="699"/>
      <c r="G87" s="699"/>
      <c r="H87" s="699"/>
      <c r="I87" s="699"/>
      <c r="J87" s="699"/>
      <c r="K87" s="699"/>
      <c r="L87" s="699"/>
      <c r="M87" s="699"/>
      <c r="N87" s="699"/>
      <c r="O87" s="699"/>
      <c r="P87" s="699"/>
      <c r="Q87" s="699"/>
      <c r="R87" s="699"/>
      <c r="S87" s="699"/>
      <c r="T87" s="699"/>
      <c r="U87" s="699"/>
      <c r="V87" s="699"/>
      <c r="W87" s="699"/>
      <c r="X87" s="699"/>
      <c r="Y87" s="699"/>
      <c r="Z87" s="699"/>
      <c r="AA87" s="699"/>
      <c r="AB87" s="699"/>
      <c r="AC87" s="699"/>
      <c r="AD87" s="699"/>
      <c r="AE87" s="699"/>
      <c r="AF87" s="699"/>
      <c r="AG87" s="699"/>
      <c r="AH87" s="699"/>
      <c r="AI87" s="699"/>
      <c r="AJ87" s="699"/>
      <c r="AK87" s="699"/>
      <c r="AL87" s="699"/>
      <c r="AM87" s="699"/>
      <c r="AN87" s="700"/>
    </row>
    <row r="88" spans="1:40" x14ac:dyDescent="0.15">
      <c r="A88" s="698"/>
      <c r="B88" s="699"/>
      <c r="C88" s="699"/>
      <c r="D88" s="699"/>
      <c r="E88" s="699"/>
      <c r="F88" s="699"/>
      <c r="G88" s="699"/>
      <c r="H88" s="699"/>
      <c r="I88" s="699"/>
      <c r="J88" s="699"/>
      <c r="K88" s="699"/>
      <c r="L88" s="699"/>
      <c r="M88" s="699"/>
      <c r="N88" s="699"/>
      <c r="O88" s="699"/>
      <c r="P88" s="699"/>
      <c r="Q88" s="699"/>
      <c r="R88" s="699"/>
      <c r="S88" s="699"/>
      <c r="T88" s="699"/>
      <c r="U88" s="699"/>
      <c r="V88" s="699"/>
      <c r="W88" s="699"/>
      <c r="X88" s="699"/>
      <c r="Y88" s="699"/>
      <c r="Z88" s="699"/>
      <c r="AA88" s="699"/>
      <c r="AB88" s="699"/>
      <c r="AC88" s="699"/>
      <c r="AD88" s="699"/>
      <c r="AE88" s="699"/>
      <c r="AF88" s="699"/>
      <c r="AG88" s="699"/>
      <c r="AH88" s="699"/>
      <c r="AI88" s="699"/>
      <c r="AJ88" s="699"/>
      <c r="AK88" s="699"/>
      <c r="AL88" s="699"/>
      <c r="AM88" s="699"/>
      <c r="AN88" s="700"/>
    </row>
    <row r="89" spans="1:40" x14ac:dyDescent="0.15">
      <c r="A89" s="698"/>
      <c r="B89" s="699"/>
      <c r="C89" s="699"/>
      <c r="D89" s="699"/>
      <c r="E89" s="699"/>
      <c r="F89" s="699"/>
      <c r="G89" s="699"/>
      <c r="H89" s="699"/>
      <c r="I89" s="699"/>
      <c r="J89" s="699"/>
      <c r="K89" s="699"/>
      <c r="L89" s="699"/>
      <c r="M89" s="699"/>
      <c r="N89" s="699"/>
      <c r="O89" s="699"/>
      <c r="P89" s="699"/>
      <c r="Q89" s="699"/>
      <c r="R89" s="699"/>
      <c r="S89" s="699"/>
      <c r="T89" s="699"/>
      <c r="U89" s="699"/>
      <c r="V89" s="699"/>
      <c r="W89" s="699"/>
      <c r="X89" s="699"/>
      <c r="Y89" s="699"/>
      <c r="Z89" s="699"/>
      <c r="AA89" s="699"/>
      <c r="AB89" s="699"/>
      <c r="AC89" s="699"/>
      <c r="AD89" s="699"/>
      <c r="AE89" s="699"/>
      <c r="AF89" s="699"/>
      <c r="AG89" s="699"/>
      <c r="AH89" s="699"/>
      <c r="AI89" s="699"/>
      <c r="AJ89" s="699"/>
      <c r="AK89" s="699"/>
      <c r="AL89" s="699"/>
      <c r="AM89" s="699"/>
      <c r="AN89" s="700"/>
    </row>
    <row r="90" spans="1:40" x14ac:dyDescent="0.15">
      <c r="A90" s="701"/>
      <c r="B90" s="702"/>
      <c r="C90" s="702"/>
      <c r="D90" s="702"/>
      <c r="E90" s="702"/>
      <c r="F90" s="702"/>
      <c r="G90" s="702"/>
      <c r="H90" s="702"/>
      <c r="I90" s="702"/>
      <c r="J90" s="702"/>
      <c r="K90" s="702"/>
      <c r="L90" s="702"/>
      <c r="M90" s="702"/>
      <c r="N90" s="702"/>
      <c r="O90" s="702"/>
      <c r="P90" s="702"/>
      <c r="Q90" s="702"/>
      <c r="R90" s="702"/>
      <c r="S90" s="702"/>
      <c r="T90" s="702"/>
      <c r="U90" s="702"/>
      <c r="V90" s="702"/>
      <c r="W90" s="702"/>
      <c r="X90" s="702"/>
      <c r="Y90" s="702"/>
      <c r="Z90" s="702"/>
      <c r="AA90" s="702"/>
      <c r="AB90" s="702"/>
      <c r="AC90" s="702"/>
      <c r="AD90" s="702"/>
      <c r="AE90" s="702"/>
      <c r="AF90" s="702"/>
      <c r="AG90" s="702"/>
      <c r="AH90" s="702"/>
      <c r="AI90" s="702"/>
      <c r="AJ90" s="702"/>
      <c r="AK90" s="702"/>
      <c r="AL90" s="702"/>
      <c r="AM90" s="702"/>
      <c r="AN90" s="703"/>
    </row>
  </sheetData>
  <sheetProtection selectLockedCells="1"/>
  <protectedRanges>
    <protectedRange sqref="R10:Y10 L11:M11" name="範囲1"/>
  </protectedRanges>
  <dataConsolidate/>
  <mergeCells count="177">
    <mergeCell ref="Y33:AB33"/>
    <mergeCell ref="AC26:AF26"/>
    <mergeCell ref="AK26:AN26"/>
    <mergeCell ref="AG28:AJ28"/>
    <mergeCell ref="AG27:AJ27"/>
    <mergeCell ref="AC27:AF27"/>
    <mergeCell ref="AC28:AF28"/>
    <mergeCell ref="Y27:AB27"/>
    <mergeCell ref="Y28:AB28"/>
    <mergeCell ref="Y32:AB32"/>
    <mergeCell ref="Y31:AB31"/>
    <mergeCell ref="AG33:AJ33"/>
    <mergeCell ref="AC29:AF29"/>
    <mergeCell ref="AG29:AJ29"/>
    <mergeCell ref="AK29:AN29"/>
    <mergeCell ref="AC30:AF30"/>
    <mergeCell ref="AG30:AJ30"/>
    <mergeCell ref="AK30:AN30"/>
    <mergeCell ref="AK31:AN31"/>
    <mergeCell ref="AK32:AN32"/>
    <mergeCell ref="AC31:AF31"/>
    <mergeCell ref="AC32:AF32"/>
    <mergeCell ref="AF49:AN49"/>
    <mergeCell ref="AF55:AN55"/>
    <mergeCell ref="X56:Z56"/>
    <mergeCell ref="AB56:AE56"/>
    <mergeCell ref="AF56:AN56"/>
    <mergeCell ref="X52:Z52"/>
    <mergeCell ref="AB52:AE52"/>
    <mergeCell ref="AF52:AN52"/>
    <mergeCell ref="P53:R53"/>
    <mergeCell ref="T53:V53"/>
    <mergeCell ref="X53:Z53"/>
    <mergeCell ref="X54:Z54"/>
    <mergeCell ref="AB54:AE54"/>
    <mergeCell ref="AF54:AN54"/>
    <mergeCell ref="AB53:AE53"/>
    <mergeCell ref="AF53:AN53"/>
    <mergeCell ref="P55:R55"/>
    <mergeCell ref="T55:V55"/>
    <mergeCell ref="P56:R56"/>
    <mergeCell ref="T56:V56"/>
    <mergeCell ref="X55:Z55"/>
    <mergeCell ref="AB55:AE55"/>
    <mergeCell ref="X49:Z49"/>
    <mergeCell ref="AB49:AE49"/>
    <mergeCell ref="X45:Z45"/>
    <mergeCell ref="H45:O45"/>
    <mergeCell ref="P45:R45"/>
    <mergeCell ref="T45:V45"/>
    <mergeCell ref="P47:R47"/>
    <mergeCell ref="AF47:AN47"/>
    <mergeCell ref="P48:R48"/>
    <mergeCell ref="T48:V48"/>
    <mergeCell ref="X48:Z48"/>
    <mergeCell ref="AB48:AE48"/>
    <mergeCell ref="AF48:AN48"/>
    <mergeCell ref="X47:Z47"/>
    <mergeCell ref="AB47:AE47"/>
    <mergeCell ref="H55:O56"/>
    <mergeCell ref="T47:V47"/>
    <mergeCell ref="H52:O52"/>
    <mergeCell ref="P52:R52"/>
    <mergeCell ref="T52:V52"/>
    <mergeCell ref="H54:O54"/>
    <mergeCell ref="P54:R54"/>
    <mergeCell ref="T54:V54"/>
    <mergeCell ref="P49:R49"/>
    <mergeCell ref="T49:V49"/>
    <mergeCell ref="Y34:AB34"/>
    <mergeCell ref="C34:Q34"/>
    <mergeCell ref="R31:V33"/>
    <mergeCell ref="AF45:AN45"/>
    <mergeCell ref="P46:R46"/>
    <mergeCell ref="T46:V46"/>
    <mergeCell ref="X46:Z46"/>
    <mergeCell ref="AB46:AE46"/>
    <mergeCell ref="AF46:AN46"/>
    <mergeCell ref="Y42:Z42"/>
    <mergeCell ref="AK34:AN34"/>
    <mergeCell ref="R34:V34"/>
    <mergeCell ref="C35:V35"/>
    <mergeCell ref="Y35:AN35"/>
    <mergeCell ref="S37:T37"/>
    <mergeCell ref="A43:E56"/>
    <mergeCell ref="F50:G56"/>
    <mergeCell ref="F43:G49"/>
    <mergeCell ref="H48:O49"/>
    <mergeCell ref="H47:O47"/>
    <mergeCell ref="H46:O46"/>
    <mergeCell ref="AG34:AJ34"/>
    <mergeCell ref="AB45:AE45"/>
    <mergeCell ref="H53:O53"/>
    <mergeCell ref="A17:B17"/>
    <mergeCell ref="G17:K17"/>
    <mergeCell ref="Y17:AN17"/>
    <mergeCell ref="L23:Q23"/>
    <mergeCell ref="A21:B21"/>
    <mergeCell ref="C21:F22"/>
    <mergeCell ref="G21:K21"/>
    <mergeCell ref="Y18:AN18"/>
    <mergeCell ref="A19:B19"/>
    <mergeCell ref="C19:V19"/>
    <mergeCell ref="Y19:AN19"/>
    <mergeCell ref="C23:K23"/>
    <mergeCell ref="A2:AN2"/>
    <mergeCell ref="H6:W6"/>
    <mergeCell ref="A6:G6"/>
    <mergeCell ref="A7:G7"/>
    <mergeCell ref="H7:W7"/>
    <mergeCell ref="A8:G8"/>
    <mergeCell ref="H8:W8"/>
    <mergeCell ref="Y21:AN21"/>
    <mergeCell ref="H9:I9"/>
    <mergeCell ref="H10:I10"/>
    <mergeCell ref="N10:Q10"/>
    <mergeCell ref="A9:G10"/>
    <mergeCell ref="J9:M9"/>
    <mergeCell ref="J10:M10"/>
    <mergeCell ref="L21:Q22"/>
    <mergeCell ref="A3:AN4"/>
    <mergeCell ref="A16:B16"/>
    <mergeCell ref="A18:B18"/>
    <mergeCell ref="C18:K18"/>
    <mergeCell ref="L18:Q18"/>
    <mergeCell ref="C16:F17"/>
    <mergeCell ref="G16:K16"/>
    <mergeCell ref="L16:Q17"/>
    <mergeCell ref="Y16:AN16"/>
    <mergeCell ref="A60:AN90"/>
    <mergeCell ref="A22:B22"/>
    <mergeCell ref="G22:K22"/>
    <mergeCell ref="A34:B34"/>
    <mergeCell ref="I42:J42"/>
    <mergeCell ref="A42:B42"/>
    <mergeCell ref="L42:M42"/>
    <mergeCell ref="C38:R38"/>
    <mergeCell ref="A27:B28"/>
    <mergeCell ref="A25:B25"/>
    <mergeCell ref="Y22:AN22"/>
    <mergeCell ref="Y23:AN23"/>
    <mergeCell ref="Y24:AN24"/>
    <mergeCell ref="A24:B24"/>
    <mergeCell ref="C24:Q24"/>
    <mergeCell ref="A23:B23"/>
    <mergeCell ref="S38:T38"/>
    <mergeCell ref="A37:B37"/>
    <mergeCell ref="C37:R37"/>
    <mergeCell ref="A38:B38"/>
    <mergeCell ref="AC33:AF33"/>
    <mergeCell ref="A31:B33"/>
    <mergeCell ref="C31:K33"/>
    <mergeCell ref="W34:X34"/>
    <mergeCell ref="AB42:AN42"/>
    <mergeCell ref="A35:B35"/>
    <mergeCell ref="C25:V25"/>
    <mergeCell ref="C27:F30"/>
    <mergeCell ref="G29:K30"/>
    <mergeCell ref="R27:V28"/>
    <mergeCell ref="W27:X28"/>
    <mergeCell ref="G27:K28"/>
    <mergeCell ref="L27:Q28"/>
    <mergeCell ref="L31:Q33"/>
    <mergeCell ref="R29:V30"/>
    <mergeCell ref="W29:X30"/>
    <mergeCell ref="W31:X33"/>
    <mergeCell ref="Y25:AN25"/>
    <mergeCell ref="A29:B30"/>
    <mergeCell ref="L29:Q30"/>
    <mergeCell ref="Y29:AB29"/>
    <mergeCell ref="Y30:AB30"/>
    <mergeCell ref="AC34:AF34"/>
    <mergeCell ref="AK28:AN28"/>
    <mergeCell ref="AK27:AN27"/>
    <mergeCell ref="AK33:AN33"/>
    <mergeCell ref="AG31:AJ31"/>
    <mergeCell ref="AG32:AJ32"/>
  </mergeCells>
  <phoneticPr fontId="2"/>
  <conditionalFormatting sqref="I42:J42">
    <cfRule type="cellIs" dxfId="29" priority="1" operator="greaterThanOrEqual">
      <formula>1</formula>
    </cfRule>
    <cfRule type="expression" dxfId="28" priority="2">
      <formula>$A$42="■"</formula>
    </cfRule>
  </conditionalFormatting>
  <dataValidations disablePrompts="1" count="4">
    <dataValidation type="list" allowBlank="1" showInputMessage="1" sqref="A27 A34 L42:M42 A35:B35 A42:B42 A29 A31 A21:A24 A25:B25 A37:B39 H9:H10 A16:A18 A19:B19" xr:uid="{00000000-0002-0000-0400-000000000000}">
      <formula1>"□,■"</formula1>
    </dataValidation>
    <dataValidation type="list" allowBlank="1" showInputMessage="1" showErrorMessage="1" sqref="B11:G11" xr:uid="{00000000-0002-0000-0400-000001000000}">
      <formula1>"□ 追加契約, ■ 追加契約"</formula1>
    </dataValidation>
    <dataValidation type="list" allowBlank="1" showInputMessage="1" showErrorMessage="1" sqref="M39:N39 H43:H44 H50:H51" xr:uid="{00000000-0002-0000-0400-000002000000}">
      <formula1>"□,■"</formula1>
    </dataValidation>
    <dataValidation type="list" allowBlank="1" showInputMessage="1" showErrorMessage="1" sqref="AB42:AN42" xr:uid="{97C96BD0-5B1C-449A-86C8-A6B48EAF1D74}">
      <formula1>$BO$42:$BO$45</formula1>
    </dataValidation>
  </dataValidations>
  <printOptions horizontalCentered="1"/>
  <pageMargins left="0.39370078740157483" right="0.39370078740157483" top="0.59055118110236227" bottom="0.39370078740157483" header="0.35433070866141736" footer="0.11811023622047245"/>
  <pageSetup paperSize="9" scale="75" fitToHeight="0" orientation="portrait" useFirstPageNumber="1" r:id="rId1"/>
  <headerFooter alignWithMargins="0">
    <oddHeader xml:space="preserve">&amp;C&amp;"ＭＳ Ｐゴシック,太字"
&amp;R&amp;"メイリオ,レギュラー"&amp;10
No.　&amp;P </oddHeader>
    <oddFooter>&amp;L&amp;"メイリオ,レギュラー"&amp;8magicconnect_application_202404</oddFooter>
  </headerFooter>
  <rowBreaks count="1" manualBreakCount="1">
    <brk id="39" max="3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3"/>
  </sheetPr>
  <dimension ref="A1:BO74"/>
  <sheetViews>
    <sheetView showGridLines="0" view="pageBreakPreview" zoomScaleNormal="100" zoomScaleSheetLayoutView="100" workbookViewId="0">
      <selection activeCell="H43" sqref="H43"/>
    </sheetView>
  </sheetViews>
  <sheetFormatPr defaultColWidth="2.625" defaultRowHeight="18.75" x14ac:dyDescent="0.15"/>
  <cols>
    <col min="1" max="40" width="2.875" style="119" customWidth="1"/>
    <col min="41" max="41" width="4.25" style="119" customWidth="1"/>
    <col min="42" max="16384" width="2.625" style="119"/>
  </cols>
  <sheetData>
    <row r="1" spans="1:67" ht="15"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61"/>
      <c r="AJ1" s="61"/>
      <c r="AK1" s="61"/>
      <c r="AL1" s="61"/>
      <c r="AM1" s="61"/>
      <c r="AN1" s="61"/>
    </row>
    <row r="2" spans="1:67" ht="21" customHeight="1" thickBot="1" x14ac:dyDescent="0.2">
      <c r="A2" s="720" t="s">
        <v>379</v>
      </c>
      <c r="B2" s="720"/>
      <c r="C2" s="720"/>
      <c r="D2" s="720"/>
      <c r="E2" s="720"/>
      <c r="F2" s="720"/>
      <c r="G2" s="720"/>
      <c r="H2" s="720"/>
      <c r="I2" s="720"/>
      <c r="J2" s="720"/>
      <c r="K2" s="720"/>
      <c r="L2" s="720"/>
      <c r="M2" s="720"/>
      <c r="N2" s="720"/>
      <c r="O2" s="720"/>
      <c r="P2" s="720"/>
      <c r="Q2" s="720"/>
      <c r="R2" s="720"/>
      <c r="S2" s="720"/>
      <c r="T2" s="720"/>
      <c r="U2" s="720"/>
      <c r="V2" s="720"/>
      <c r="W2" s="720"/>
      <c r="X2" s="720"/>
      <c r="Y2" s="720"/>
      <c r="Z2" s="720"/>
      <c r="AA2" s="720"/>
      <c r="AB2" s="720"/>
      <c r="AC2" s="720"/>
      <c r="AD2" s="720"/>
      <c r="AE2" s="720"/>
      <c r="AF2" s="720"/>
      <c r="AG2" s="720"/>
      <c r="AH2" s="720"/>
      <c r="AI2" s="720"/>
      <c r="AJ2" s="720"/>
      <c r="AK2" s="720"/>
      <c r="AL2" s="720"/>
      <c r="AM2" s="720"/>
      <c r="AN2" s="720"/>
    </row>
    <row r="3" spans="1:67" ht="6" customHeight="1" x14ac:dyDescent="0.15">
      <c r="A3" s="665" t="s">
        <v>646</v>
      </c>
      <c r="B3" s="665"/>
      <c r="C3" s="665"/>
      <c r="D3" s="665"/>
      <c r="E3" s="665"/>
      <c r="F3" s="665"/>
      <c r="G3" s="665"/>
      <c r="H3" s="665"/>
      <c r="I3" s="665"/>
      <c r="J3" s="665"/>
      <c r="K3" s="665"/>
      <c r="L3" s="665"/>
      <c r="M3" s="665"/>
      <c r="N3" s="665"/>
      <c r="O3" s="665"/>
      <c r="P3" s="665"/>
      <c r="Q3" s="665"/>
      <c r="R3" s="665"/>
      <c r="S3" s="665"/>
      <c r="T3" s="665"/>
      <c r="U3" s="665"/>
      <c r="V3" s="665"/>
      <c r="W3" s="665"/>
      <c r="X3" s="665"/>
      <c r="Y3" s="665"/>
      <c r="Z3" s="665"/>
      <c r="AA3" s="665"/>
      <c r="AB3" s="665"/>
      <c r="AC3" s="665"/>
      <c r="AD3" s="665"/>
      <c r="AE3" s="665"/>
      <c r="AF3" s="665"/>
      <c r="AG3" s="665"/>
      <c r="AH3" s="665"/>
      <c r="AI3" s="665"/>
      <c r="AJ3" s="665"/>
      <c r="AK3" s="665"/>
      <c r="AL3" s="665"/>
      <c r="AM3" s="665"/>
      <c r="AN3" s="665"/>
    </row>
    <row r="4" spans="1:67" ht="7.5" customHeight="1" x14ac:dyDescent="0.15">
      <c r="A4" s="666"/>
      <c r="B4" s="666"/>
      <c r="C4" s="666"/>
      <c r="D4" s="666"/>
      <c r="E4" s="666"/>
      <c r="F4" s="666"/>
      <c r="G4" s="666"/>
      <c r="H4" s="666"/>
      <c r="I4" s="666"/>
      <c r="J4" s="666"/>
      <c r="K4" s="666"/>
      <c r="L4" s="666"/>
      <c r="M4" s="666"/>
      <c r="N4" s="666"/>
      <c r="O4" s="666"/>
      <c r="P4" s="666"/>
      <c r="Q4" s="666"/>
      <c r="R4" s="666"/>
      <c r="S4" s="666"/>
      <c r="T4" s="666"/>
      <c r="U4" s="666"/>
      <c r="V4" s="666"/>
      <c r="W4" s="666"/>
      <c r="X4" s="666"/>
      <c r="Y4" s="666"/>
      <c r="Z4" s="666"/>
      <c r="AA4" s="666"/>
      <c r="AB4" s="666"/>
      <c r="AC4" s="666"/>
      <c r="AD4" s="666"/>
      <c r="AE4" s="666"/>
      <c r="AF4" s="666"/>
      <c r="AG4" s="666"/>
      <c r="AH4" s="666"/>
      <c r="AI4" s="666"/>
      <c r="AJ4" s="666"/>
      <c r="AK4" s="666"/>
      <c r="AL4" s="666"/>
      <c r="AM4" s="666"/>
      <c r="AN4" s="666"/>
    </row>
    <row r="5" spans="1:67" ht="15" customHeight="1" x14ac:dyDescent="0.15">
      <c r="A5" s="68" t="s">
        <v>35</v>
      </c>
      <c r="B5" s="69"/>
      <c r="C5" s="69"/>
      <c r="D5" s="69"/>
      <c r="E5" s="69"/>
      <c r="F5" s="69"/>
      <c r="G5" s="69"/>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row>
    <row r="6" spans="1:67" ht="22.5" customHeight="1" x14ac:dyDescent="0.15">
      <c r="A6" s="722" t="s">
        <v>116</v>
      </c>
      <c r="B6" s="723"/>
      <c r="C6" s="723"/>
      <c r="D6" s="723"/>
      <c r="E6" s="723"/>
      <c r="F6" s="723"/>
      <c r="G6" s="724"/>
      <c r="H6" s="559"/>
      <c r="I6" s="560"/>
      <c r="J6" s="560"/>
      <c r="K6" s="560"/>
      <c r="L6" s="560"/>
      <c r="M6" s="560"/>
      <c r="N6" s="560"/>
      <c r="O6" s="560"/>
      <c r="P6" s="560"/>
      <c r="Q6" s="560"/>
      <c r="R6" s="560"/>
      <c r="S6" s="560"/>
      <c r="T6" s="560"/>
      <c r="U6" s="560"/>
      <c r="V6" s="560"/>
      <c r="W6" s="721"/>
      <c r="X6" s="247" t="s">
        <v>254</v>
      </c>
      <c r="Y6" s="193"/>
      <c r="Z6" s="191"/>
      <c r="AA6" s="191"/>
      <c r="AB6" s="191"/>
      <c r="AC6" s="191"/>
      <c r="AD6" s="191"/>
      <c r="AE6" s="191"/>
      <c r="AF6" s="191"/>
      <c r="AG6" s="191"/>
      <c r="AH6" s="191"/>
      <c r="AI6" s="191"/>
      <c r="AJ6" s="191"/>
      <c r="AK6" s="191"/>
      <c r="AL6" s="191"/>
      <c r="AM6" s="191"/>
      <c r="AN6" s="248"/>
    </row>
    <row r="7" spans="1:67" ht="22.5" customHeight="1" x14ac:dyDescent="0.15">
      <c r="A7" s="725" t="s">
        <v>198</v>
      </c>
      <c r="B7" s="726"/>
      <c r="C7" s="726"/>
      <c r="D7" s="726"/>
      <c r="E7" s="726"/>
      <c r="F7" s="726"/>
      <c r="G7" s="726"/>
      <c r="H7" s="727"/>
      <c r="I7" s="728"/>
      <c r="J7" s="728"/>
      <c r="K7" s="728"/>
      <c r="L7" s="728"/>
      <c r="M7" s="728"/>
      <c r="N7" s="728"/>
      <c r="O7" s="728"/>
      <c r="P7" s="728"/>
      <c r="Q7" s="728"/>
      <c r="R7" s="728"/>
      <c r="S7" s="728"/>
      <c r="T7" s="728"/>
      <c r="U7" s="728"/>
      <c r="V7" s="728"/>
      <c r="W7" s="729"/>
      <c r="X7" s="247" t="s">
        <v>214</v>
      </c>
      <c r="Y7" s="193"/>
      <c r="Z7" s="191"/>
      <c r="AA7" s="191"/>
      <c r="AB7" s="191"/>
      <c r="AC7" s="191"/>
      <c r="AD7" s="191"/>
      <c r="AE7" s="191"/>
      <c r="AF7" s="191"/>
      <c r="AG7" s="191"/>
      <c r="AH7" s="191"/>
      <c r="AI7" s="191"/>
      <c r="AJ7" s="191"/>
      <c r="AK7" s="191"/>
      <c r="AL7" s="191"/>
      <c r="AM7" s="191"/>
      <c r="AN7" s="192"/>
    </row>
    <row r="8" spans="1:67" ht="22.5" customHeight="1" x14ac:dyDescent="0.15">
      <c r="A8" s="725" t="s">
        <v>253</v>
      </c>
      <c r="B8" s="726"/>
      <c r="C8" s="726"/>
      <c r="D8" s="726"/>
      <c r="E8" s="726"/>
      <c r="F8" s="726"/>
      <c r="G8" s="726"/>
      <c r="H8" s="730"/>
      <c r="I8" s="731"/>
      <c r="J8" s="731"/>
      <c r="K8" s="731"/>
      <c r="L8" s="731"/>
      <c r="M8" s="731"/>
      <c r="N8" s="731"/>
      <c r="O8" s="731"/>
      <c r="P8" s="731"/>
      <c r="Q8" s="731"/>
      <c r="R8" s="731"/>
      <c r="S8" s="731"/>
      <c r="T8" s="731"/>
      <c r="U8" s="731"/>
      <c r="V8" s="731"/>
      <c r="W8" s="732"/>
      <c r="X8" s="247" t="s">
        <v>255</v>
      </c>
      <c r="Y8" s="193"/>
      <c r="Z8" s="191"/>
      <c r="AA8" s="191"/>
      <c r="AB8" s="191"/>
      <c r="AC8" s="191"/>
      <c r="AD8" s="191"/>
      <c r="AE8" s="191"/>
      <c r="AF8" s="191"/>
      <c r="AG8" s="191"/>
      <c r="AH8" s="191"/>
      <c r="AI8" s="191"/>
      <c r="AJ8" s="191"/>
      <c r="AK8" s="191"/>
      <c r="AL8" s="191"/>
      <c r="AM8" s="191"/>
      <c r="AN8" s="192"/>
    </row>
    <row r="9" spans="1:67" ht="22.5" customHeight="1" x14ac:dyDescent="0.15">
      <c r="A9" s="776" t="s">
        <v>384</v>
      </c>
      <c r="B9" s="777"/>
      <c r="C9" s="777"/>
      <c r="D9" s="777"/>
      <c r="E9" s="777"/>
      <c r="F9" s="777"/>
      <c r="G9" s="778"/>
      <c r="H9" s="738" t="s">
        <v>167</v>
      </c>
      <c r="I9" s="733"/>
      <c r="J9" s="733"/>
      <c r="K9" s="734"/>
      <c r="L9" s="358"/>
      <c r="M9" s="359"/>
      <c r="N9" s="359"/>
      <c r="O9" s="359"/>
      <c r="P9" s="359"/>
      <c r="Q9" s="359"/>
      <c r="R9" s="359"/>
      <c r="S9" s="360"/>
      <c r="T9" s="738" t="s">
        <v>264</v>
      </c>
      <c r="U9" s="733"/>
      <c r="V9" s="733"/>
      <c r="W9" s="734"/>
      <c r="X9" s="358"/>
      <c r="Y9" s="359"/>
      <c r="Z9" s="359"/>
      <c r="AA9" s="359"/>
      <c r="AB9" s="359"/>
      <c r="AC9" s="359"/>
      <c r="AD9" s="359"/>
      <c r="AE9" s="359"/>
      <c r="AF9" s="360"/>
      <c r="AG9" s="414"/>
      <c r="AH9" s="414"/>
      <c r="AI9" s="414"/>
      <c r="AJ9" s="414"/>
      <c r="AK9" s="414"/>
      <c r="AL9" s="414"/>
      <c r="AM9" s="414"/>
      <c r="AN9" s="415"/>
    </row>
    <row r="10" spans="1:67" ht="8.25" customHeight="1" x14ac:dyDescent="0.15">
      <c r="A10" s="373"/>
      <c r="B10" s="373"/>
      <c r="C10" s="373"/>
      <c r="D10" s="373"/>
      <c r="E10" s="373"/>
      <c r="F10" s="373"/>
      <c r="G10" s="373"/>
      <c r="H10" s="327"/>
      <c r="I10" s="327"/>
      <c r="J10" s="327"/>
      <c r="K10" s="327"/>
      <c r="L10" s="328"/>
      <c r="M10" s="328"/>
      <c r="N10" s="328"/>
      <c r="O10" s="328"/>
      <c r="P10" s="328"/>
      <c r="Q10" s="328"/>
      <c r="R10" s="328"/>
      <c r="S10" s="328"/>
      <c r="T10" s="327"/>
      <c r="U10" s="327"/>
      <c r="V10" s="327"/>
      <c r="W10" s="327"/>
      <c r="X10" s="329"/>
      <c r="Y10" s="330"/>
      <c r="Z10" s="331"/>
      <c r="AA10" s="331"/>
      <c r="AB10" s="331"/>
      <c r="AC10" s="331"/>
      <c r="AD10" s="331"/>
      <c r="AE10" s="331"/>
      <c r="AF10" s="331"/>
      <c r="AG10" s="331"/>
      <c r="AH10" s="331"/>
      <c r="AI10" s="331"/>
      <c r="AJ10" s="331"/>
      <c r="AK10" s="331"/>
      <c r="AL10" s="331"/>
      <c r="AM10" s="331"/>
      <c r="AN10" s="331"/>
      <c r="BO10" s="382" t="s">
        <v>657</v>
      </c>
    </row>
    <row r="11" spans="1:67" ht="7.5" customHeight="1" x14ac:dyDescent="0.15">
      <c r="A11" s="406"/>
      <c r="B11" s="406"/>
      <c r="C11" s="406"/>
      <c r="D11" s="406"/>
      <c r="E11" s="406"/>
      <c r="F11" s="406"/>
      <c r="G11" s="406"/>
      <c r="H11" s="406"/>
      <c r="I11" s="406"/>
      <c r="J11" s="406"/>
      <c r="K11" s="406"/>
      <c r="L11" s="406"/>
      <c r="M11" s="406"/>
      <c r="N11" s="406"/>
      <c r="O11" s="406"/>
      <c r="P11" s="406"/>
      <c r="Q11" s="406"/>
      <c r="R11" s="406"/>
      <c r="S11" s="406"/>
      <c r="T11" s="406"/>
      <c r="U11" s="406"/>
      <c r="V11" s="406"/>
      <c r="W11" s="406"/>
      <c r="X11" s="406"/>
      <c r="Y11" s="406"/>
      <c r="Z11" s="406"/>
      <c r="AA11" s="406"/>
      <c r="AB11" s="406"/>
      <c r="AC11" s="406"/>
      <c r="AD11" s="406"/>
      <c r="AE11" s="406"/>
      <c r="AF11" s="406"/>
      <c r="AG11" s="406"/>
      <c r="AH11" s="406"/>
      <c r="AI11" s="406"/>
      <c r="AJ11" s="406"/>
      <c r="AK11" s="406"/>
      <c r="AL11" s="406"/>
      <c r="AM11" s="406"/>
      <c r="AN11" s="406"/>
      <c r="BO11" s="382" t="s">
        <v>658</v>
      </c>
    </row>
    <row r="12" spans="1:67" ht="14.25" customHeight="1" collapsed="1" x14ac:dyDescent="0.15">
      <c r="A12" s="165" t="s">
        <v>388</v>
      </c>
      <c r="B12" s="166"/>
      <c r="C12" s="166"/>
      <c r="D12" s="166"/>
      <c r="E12" s="166"/>
      <c r="F12" s="166"/>
      <c r="G12" s="166"/>
      <c r="H12" s="166"/>
      <c r="I12" s="166"/>
      <c r="J12" s="166"/>
      <c r="K12" s="166"/>
      <c r="L12" s="166"/>
      <c r="M12" s="167"/>
      <c r="N12" s="167"/>
      <c r="O12" s="167"/>
      <c r="P12" s="167"/>
      <c r="Q12" s="167"/>
      <c r="R12" s="167"/>
      <c r="S12" s="167"/>
      <c r="T12" s="167"/>
      <c r="U12" s="167"/>
      <c r="V12" s="167"/>
      <c r="W12" s="167"/>
      <c r="X12" s="167"/>
      <c r="Y12" s="167"/>
      <c r="Z12" s="167"/>
      <c r="AA12" s="167"/>
      <c r="AB12" s="167"/>
      <c r="AC12" s="167"/>
      <c r="AD12" s="167"/>
      <c r="AE12" s="167"/>
      <c r="AF12" s="167"/>
      <c r="AG12" s="167"/>
      <c r="AH12" s="167"/>
      <c r="AI12" s="167"/>
      <c r="AJ12" s="167"/>
      <c r="AK12" s="167"/>
      <c r="AL12" s="167"/>
      <c r="AM12" s="167"/>
      <c r="AN12" s="275"/>
      <c r="BO12" s="382" t="s">
        <v>659</v>
      </c>
    </row>
    <row r="13" spans="1:67" s="283" customFormat="1" ht="16.5" x14ac:dyDescent="0.15">
      <c r="A13" s="278" t="s">
        <v>390</v>
      </c>
      <c r="B13" s="279"/>
      <c r="C13" s="279"/>
      <c r="D13" s="279"/>
      <c r="E13" s="279"/>
      <c r="F13" s="279"/>
      <c r="G13" s="279"/>
      <c r="H13" s="279"/>
      <c r="I13" s="279"/>
      <c r="J13" s="279"/>
      <c r="K13" s="279"/>
      <c r="L13" s="279"/>
      <c r="M13" s="280"/>
      <c r="N13" s="280"/>
      <c r="O13" s="280"/>
      <c r="P13" s="280"/>
      <c r="Q13" s="280"/>
      <c r="R13" s="280"/>
      <c r="S13" s="280"/>
      <c r="T13" s="280"/>
      <c r="U13" s="280"/>
      <c r="V13" s="280"/>
      <c r="W13" s="280"/>
      <c r="X13" s="280"/>
      <c r="Y13" s="280"/>
      <c r="Z13" s="280"/>
      <c r="AA13" s="280"/>
      <c r="AB13" s="280"/>
      <c r="AC13" s="280"/>
      <c r="AD13" s="280"/>
      <c r="AE13" s="280"/>
      <c r="AF13" s="280"/>
      <c r="AG13" s="280"/>
      <c r="AH13" s="280"/>
      <c r="AI13" s="280"/>
      <c r="AJ13" s="280"/>
      <c r="AK13" s="280"/>
      <c r="AL13" s="280"/>
      <c r="AM13" s="280"/>
      <c r="AN13" s="416"/>
    </row>
    <row r="14" spans="1:67" s="283" customFormat="1" ht="19.5" customHeight="1" x14ac:dyDescent="0.15">
      <c r="A14" s="717" t="s">
        <v>59</v>
      </c>
      <c r="B14" s="718"/>
      <c r="C14" s="320" t="s">
        <v>276</v>
      </c>
      <c r="D14" s="193"/>
      <c r="E14" s="193"/>
      <c r="F14" s="193"/>
      <c r="G14" s="193"/>
      <c r="H14" s="193"/>
      <c r="I14" s="193"/>
      <c r="J14" s="193"/>
      <c r="K14" s="321"/>
      <c r="L14" s="775" t="s">
        <v>59</v>
      </c>
      <c r="M14" s="718"/>
      <c r="N14" s="320" t="s">
        <v>277</v>
      </c>
      <c r="O14" s="193"/>
      <c r="P14" s="193"/>
      <c r="Q14" s="193"/>
      <c r="R14" s="193"/>
      <c r="S14" s="193"/>
      <c r="T14" s="193"/>
      <c r="U14" s="193"/>
      <c r="V14" s="321"/>
      <c r="W14" s="775" t="s">
        <v>59</v>
      </c>
      <c r="X14" s="718"/>
      <c r="Y14" s="320" t="s">
        <v>339</v>
      </c>
      <c r="Z14" s="193"/>
      <c r="AA14" s="193"/>
      <c r="AB14" s="330"/>
      <c r="AC14" s="330"/>
      <c r="AD14" s="330"/>
      <c r="AE14" s="330"/>
      <c r="AF14" s="330"/>
      <c r="AG14" s="333"/>
      <c r="AH14" s="414"/>
      <c r="AI14" s="414"/>
      <c r="AJ14" s="414"/>
      <c r="AK14" s="414"/>
      <c r="AL14" s="414"/>
      <c r="AM14" s="414"/>
      <c r="AN14" s="415"/>
      <c r="AO14"/>
      <c r="AP14"/>
      <c r="AQ14"/>
      <c r="AR14"/>
      <c r="AS14"/>
      <c r="AT14"/>
      <c r="BO14" s="382" t="s">
        <v>395</v>
      </c>
    </row>
    <row r="15" spans="1:67" s="283" customFormat="1" ht="19.5" customHeight="1" x14ac:dyDescent="0.15">
      <c r="A15" s="779" t="s">
        <v>331</v>
      </c>
      <c r="B15" s="751"/>
      <c r="C15" s="751"/>
      <c r="D15" s="751"/>
      <c r="E15" s="751"/>
      <c r="F15" s="751"/>
      <c r="G15" s="751"/>
      <c r="H15" s="751"/>
      <c r="I15" s="751"/>
      <c r="J15" s="751"/>
      <c r="K15" s="751"/>
      <c r="L15" s="751"/>
      <c r="M15" s="751"/>
      <c r="N15" s="751"/>
      <c r="O15" s="751"/>
      <c r="P15" s="751"/>
      <c r="Q15" s="751"/>
      <c r="R15" s="751"/>
      <c r="S15" s="751"/>
      <c r="T15" s="751"/>
      <c r="U15" s="751"/>
      <c r="V15" s="774"/>
      <c r="W15" s="774"/>
      <c r="X15" s="780"/>
      <c r="Y15" s="386"/>
      <c r="Z15" s="155"/>
      <c r="AA15" s="387"/>
      <c r="AB15" s="779" t="s">
        <v>280</v>
      </c>
      <c r="AC15" s="781"/>
      <c r="AD15" s="781"/>
      <c r="AE15" s="781"/>
      <c r="AF15" s="781"/>
      <c r="AG15" s="781"/>
      <c r="AH15" s="781"/>
      <c r="AI15" s="781"/>
      <c r="AJ15" s="781"/>
      <c r="AK15" s="781"/>
      <c r="AL15" s="781"/>
      <c r="AM15" s="781"/>
      <c r="AN15" s="782"/>
      <c r="AO15"/>
      <c r="BO15" s="382" t="s">
        <v>396</v>
      </c>
    </row>
    <row r="16" spans="1:67" s="283" customFormat="1" ht="19.5" customHeight="1" x14ac:dyDescent="0.15">
      <c r="A16" s="783" t="s">
        <v>278</v>
      </c>
      <c r="B16" s="784"/>
      <c r="C16" s="785"/>
      <c r="D16" s="779" t="s">
        <v>278</v>
      </c>
      <c r="E16" s="751"/>
      <c r="F16" s="751"/>
      <c r="G16" s="751"/>
      <c r="H16" s="751"/>
      <c r="I16" s="751"/>
      <c r="J16" s="751"/>
      <c r="K16" s="751"/>
      <c r="L16" s="752"/>
      <c r="M16" s="617" t="s">
        <v>279</v>
      </c>
      <c r="N16" s="618"/>
      <c r="O16" s="618"/>
      <c r="P16" s="618"/>
      <c r="Q16" s="618"/>
      <c r="R16" s="618"/>
      <c r="S16" s="618"/>
      <c r="T16" s="618"/>
      <c r="U16" s="618"/>
      <c r="V16" s="739"/>
      <c r="W16" s="739"/>
      <c r="X16" s="719"/>
      <c r="Y16" s="388"/>
      <c r="Z16" s="91"/>
      <c r="AA16" s="211"/>
      <c r="AB16" s="617" t="s">
        <v>279</v>
      </c>
      <c r="AC16" s="792"/>
      <c r="AD16" s="792"/>
      <c r="AE16" s="792"/>
      <c r="AF16" s="792"/>
      <c r="AG16" s="792"/>
      <c r="AH16" s="792"/>
      <c r="AI16" s="792"/>
      <c r="AJ16" s="792"/>
      <c r="AK16" s="792"/>
      <c r="AL16" s="792"/>
      <c r="AM16" s="792"/>
      <c r="AN16" s="793"/>
      <c r="AO16"/>
      <c r="BO16" s="382" t="s">
        <v>352</v>
      </c>
    </row>
    <row r="17" spans="1:67" s="283" customFormat="1" ht="19.5" customHeight="1" x14ac:dyDescent="0.15">
      <c r="A17" s="786"/>
      <c r="B17" s="787"/>
      <c r="C17" s="788"/>
      <c r="D17" s="694" t="s">
        <v>480</v>
      </c>
      <c r="E17" s="694"/>
      <c r="F17" s="694"/>
      <c r="G17" s="694"/>
      <c r="H17" s="694"/>
      <c r="I17" s="694"/>
      <c r="J17" s="694"/>
      <c r="K17" s="694"/>
      <c r="L17" s="694"/>
      <c r="M17" s="669" t="s">
        <v>352</v>
      </c>
      <c r="N17" s="794"/>
      <c r="O17" s="794"/>
      <c r="P17" s="794"/>
      <c r="Q17" s="794"/>
      <c r="R17" s="794"/>
      <c r="S17" s="794"/>
      <c r="T17" s="794"/>
      <c r="U17" s="794"/>
      <c r="V17" s="795"/>
      <c r="W17" s="795"/>
      <c r="X17" s="796"/>
      <c r="Y17" s="388"/>
      <c r="Z17" s="91"/>
      <c r="AA17" s="211"/>
      <c r="AB17" s="669" t="s">
        <v>649</v>
      </c>
      <c r="AC17" s="670"/>
      <c r="AD17" s="670"/>
      <c r="AE17" s="670"/>
      <c r="AF17" s="670"/>
      <c r="AG17" s="670"/>
      <c r="AH17" s="670"/>
      <c r="AI17" s="670"/>
      <c r="AJ17" s="670"/>
      <c r="AK17" s="670"/>
      <c r="AL17" s="670"/>
      <c r="AM17" s="670"/>
      <c r="AN17" s="671"/>
      <c r="AO17"/>
      <c r="BO17" s="382" t="s">
        <v>353</v>
      </c>
    </row>
    <row r="18" spans="1:67" s="283" customFormat="1" ht="19.5" customHeight="1" x14ac:dyDescent="0.15">
      <c r="A18" s="786"/>
      <c r="B18" s="787"/>
      <c r="C18" s="788"/>
      <c r="D18" s="694"/>
      <c r="E18" s="694"/>
      <c r="F18" s="694"/>
      <c r="G18" s="694"/>
      <c r="H18" s="694"/>
      <c r="I18" s="694"/>
      <c r="J18" s="694"/>
      <c r="K18" s="694"/>
      <c r="L18" s="694"/>
      <c r="M18" s="669"/>
      <c r="N18" s="794"/>
      <c r="O18" s="794"/>
      <c r="P18" s="794"/>
      <c r="Q18" s="794"/>
      <c r="R18" s="794"/>
      <c r="S18" s="794"/>
      <c r="T18" s="794"/>
      <c r="U18" s="794"/>
      <c r="V18" s="795"/>
      <c r="W18" s="795"/>
      <c r="X18" s="796"/>
      <c r="Y18" s="388"/>
      <c r="Z18" s="91"/>
      <c r="AA18" s="211"/>
      <c r="AB18" s="669"/>
      <c r="AC18" s="670"/>
      <c r="AD18" s="670"/>
      <c r="AE18" s="670"/>
      <c r="AF18" s="670"/>
      <c r="AG18" s="670"/>
      <c r="AH18" s="670"/>
      <c r="AI18" s="670"/>
      <c r="AJ18" s="670"/>
      <c r="AK18" s="670"/>
      <c r="AL18" s="670"/>
      <c r="AM18" s="670"/>
      <c r="AN18" s="671"/>
      <c r="AO18"/>
      <c r="BO18" s="382" t="s">
        <v>354</v>
      </c>
    </row>
    <row r="19" spans="1:67" s="283" customFormat="1" ht="19.5" customHeight="1" x14ac:dyDescent="0.15">
      <c r="A19" s="786"/>
      <c r="B19" s="787"/>
      <c r="C19" s="788"/>
      <c r="D19" s="694"/>
      <c r="E19" s="694"/>
      <c r="F19" s="694"/>
      <c r="G19" s="694"/>
      <c r="H19" s="694"/>
      <c r="I19" s="694"/>
      <c r="J19" s="694"/>
      <c r="K19" s="694"/>
      <c r="L19" s="694"/>
      <c r="M19" s="669"/>
      <c r="N19" s="794"/>
      <c r="O19" s="794"/>
      <c r="P19" s="794"/>
      <c r="Q19" s="794"/>
      <c r="R19" s="794"/>
      <c r="S19" s="794"/>
      <c r="T19" s="794"/>
      <c r="U19" s="794"/>
      <c r="V19" s="795"/>
      <c r="W19" s="795"/>
      <c r="X19" s="796"/>
      <c r="Y19" s="388"/>
      <c r="Z19" s="91"/>
      <c r="AA19" s="211"/>
      <c r="AB19" s="669"/>
      <c r="AC19" s="670"/>
      <c r="AD19" s="670"/>
      <c r="AE19" s="670"/>
      <c r="AF19" s="670"/>
      <c r="AG19" s="670"/>
      <c r="AH19" s="670"/>
      <c r="AI19" s="670"/>
      <c r="AJ19" s="670"/>
      <c r="AK19" s="670"/>
      <c r="AL19" s="670"/>
      <c r="AM19" s="670"/>
      <c r="AN19" s="671"/>
      <c r="AO19"/>
      <c r="BO19" s="382" t="s">
        <v>355</v>
      </c>
    </row>
    <row r="20" spans="1:67" s="283" customFormat="1" ht="19.5" customHeight="1" x14ac:dyDescent="0.15">
      <c r="A20" s="786"/>
      <c r="B20" s="787"/>
      <c r="C20" s="788"/>
      <c r="D20" s="694"/>
      <c r="E20" s="694"/>
      <c r="F20" s="694"/>
      <c r="G20" s="694"/>
      <c r="H20" s="694"/>
      <c r="I20" s="694"/>
      <c r="J20" s="694"/>
      <c r="K20" s="694"/>
      <c r="L20" s="694"/>
      <c r="M20" s="669"/>
      <c r="N20" s="794"/>
      <c r="O20" s="794"/>
      <c r="P20" s="794"/>
      <c r="Q20" s="794"/>
      <c r="R20" s="794"/>
      <c r="S20" s="794"/>
      <c r="T20" s="794"/>
      <c r="U20" s="794"/>
      <c r="V20" s="795"/>
      <c r="W20" s="795"/>
      <c r="X20" s="796"/>
      <c r="Y20" s="388"/>
      <c r="Z20" s="91"/>
      <c r="AA20" s="211"/>
      <c r="AB20" s="669"/>
      <c r="AC20" s="670"/>
      <c r="AD20" s="670"/>
      <c r="AE20" s="670"/>
      <c r="AF20" s="670"/>
      <c r="AG20" s="670"/>
      <c r="AH20" s="670"/>
      <c r="AI20" s="670"/>
      <c r="AJ20" s="670"/>
      <c r="AK20" s="670"/>
      <c r="AL20" s="670"/>
      <c r="AM20" s="670"/>
      <c r="AN20" s="671"/>
      <c r="AO20"/>
      <c r="BO20" s="382" t="s">
        <v>356</v>
      </c>
    </row>
    <row r="21" spans="1:67" s="283" customFormat="1" ht="19.5" customHeight="1" x14ac:dyDescent="0.15">
      <c r="A21" s="786"/>
      <c r="B21" s="787"/>
      <c r="C21" s="788"/>
      <c r="D21" s="694"/>
      <c r="E21" s="694"/>
      <c r="F21" s="694"/>
      <c r="G21" s="694"/>
      <c r="H21" s="694"/>
      <c r="I21" s="694"/>
      <c r="J21" s="694"/>
      <c r="K21" s="694"/>
      <c r="L21" s="694"/>
      <c r="M21" s="669"/>
      <c r="N21" s="794"/>
      <c r="O21" s="794"/>
      <c r="P21" s="794"/>
      <c r="Q21" s="794"/>
      <c r="R21" s="794"/>
      <c r="S21" s="794"/>
      <c r="T21" s="794"/>
      <c r="U21" s="794"/>
      <c r="V21" s="795"/>
      <c r="W21" s="795"/>
      <c r="X21" s="796"/>
      <c r="Y21" s="388"/>
      <c r="Z21" s="91"/>
      <c r="AA21" s="211"/>
      <c r="AB21" s="669"/>
      <c r="AC21" s="670"/>
      <c r="AD21" s="670"/>
      <c r="AE21" s="670"/>
      <c r="AF21" s="670"/>
      <c r="AG21" s="670"/>
      <c r="AH21" s="670"/>
      <c r="AI21" s="670"/>
      <c r="AJ21" s="670"/>
      <c r="AK21" s="670"/>
      <c r="AL21" s="670"/>
      <c r="AM21" s="670"/>
      <c r="AN21" s="671"/>
      <c r="AO21"/>
      <c r="BO21" s="382" t="s">
        <v>357</v>
      </c>
    </row>
    <row r="22" spans="1:67" s="283" customFormat="1" ht="19.5" customHeight="1" x14ac:dyDescent="0.15">
      <c r="A22" s="786"/>
      <c r="B22" s="787"/>
      <c r="C22" s="788"/>
      <c r="D22" s="694"/>
      <c r="E22" s="694"/>
      <c r="F22" s="694"/>
      <c r="G22" s="694"/>
      <c r="H22" s="694"/>
      <c r="I22" s="694"/>
      <c r="J22" s="694"/>
      <c r="K22" s="694"/>
      <c r="L22" s="694"/>
      <c r="M22" s="669"/>
      <c r="N22" s="794"/>
      <c r="O22" s="794"/>
      <c r="P22" s="794"/>
      <c r="Q22" s="794"/>
      <c r="R22" s="794"/>
      <c r="S22" s="794"/>
      <c r="T22" s="794"/>
      <c r="U22" s="794"/>
      <c r="V22" s="795"/>
      <c r="W22" s="795"/>
      <c r="X22" s="796"/>
      <c r="Y22" s="388"/>
      <c r="Z22" s="91"/>
      <c r="AA22" s="211"/>
      <c r="AB22" s="669"/>
      <c r="AC22" s="670"/>
      <c r="AD22" s="670"/>
      <c r="AE22" s="670"/>
      <c r="AF22" s="670"/>
      <c r="AG22" s="670"/>
      <c r="AH22" s="670"/>
      <c r="AI22" s="670"/>
      <c r="AJ22" s="670"/>
      <c r="AK22" s="670"/>
      <c r="AL22" s="670"/>
      <c r="AM22" s="670"/>
      <c r="AN22" s="671"/>
      <c r="AO22"/>
      <c r="AQ22" s="445"/>
      <c r="BO22" s="382" t="s">
        <v>358</v>
      </c>
    </row>
    <row r="23" spans="1:67" s="283" customFormat="1" ht="19.5" customHeight="1" x14ac:dyDescent="0.15">
      <c r="A23" s="786"/>
      <c r="B23" s="787"/>
      <c r="C23" s="788"/>
      <c r="D23" s="694"/>
      <c r="E23" s="694"/>
      <c r="F23" s="694"/>
      <c r="G23" s="694"/>
      <c r="H23" s="694"/>
      <c r="I23" s="694"/>
      <c r="J23" s="694"/>
      <c r="K23" s="694"/>
      <c r="L23" s="694"/>
      <c r="M23" s="669"/>
      <c r="N23" s="794"/>
      <c r="O23" s="794"/>
      <c r="P23" s="794"/>
      <c r="Q23" s="794"/>
      <c r="R23" s="794"/>
      <c r="S23" s="794"/>
      <c r="T23" s="794"/>
      <c r="U23" s="794"/>
      <c r="V23" s="795"/>
      <c r="W23" s="795"/>
      <c r="X23" s="796"/>
      <c r="Y23" s="388"/>
      <c r="Z23" s="91"/>
      <c r="AA23" s="211"/>
      <c r="AB23" s="669"/>
      <c r="AC23" s="670"/>
      <c r="AD23" s="670"/>
      <c r="AE23" s="670"/>
      <c r="AF23" s="670"/>
      <c r="AG23" s="670"/>
      <c r="AH23" s="670"/>
      <c r="AI23" s="670"/>
      <c r="AJ23" s="670"/>
      <c r="AK23" s="670"/>
      <c r="AL23" s="670"/>
      <c r="AM23" s="670"/>
      <c r="AN23" s="671"/>
      <c r="AO23"/>
      <c r="BO23" s="382" t="s">
        <v>359</v>
      </c>
    </row>
    <row r="24" spans="1:67" s="283" customFormat="1" ht="19.5" customHeight="1" x14ac:dyDescent="0.15">
      <c r="A24" s="786"/>
      <c r="B24" s="787"/>
      <c r="C24" s="788"/>
      <c r="D24" s="694"/>
      <c r="E24" s="694"/>
      <c r="F24" s="694"/>
      <c r="G24" s="694"/>
      <c r="H24" s="694"/>
      <c r="I24" s="694"/>
      <c r="J24" s="694"/>
      <c r="K24" s="694"/>
      <c r="L24" s="694"/>
      <c r="M24" s="669"/>
      <c r="N24" s="794"/>
      <c r="O24" s="794"/>
      <c r="P24" s="794"/>
      <c r="Q24" s="794"/>
      <c r="R24" s="794"/>
      <c r="S24" s="794"/>
      <c r="T24" s="794"/>
      <c r="U24" s="794"/>
      <c r="V24" s="795"/>
      <c r="W24" s="795"/>
      <c r="X24" s="796"/>
      <c r="Y24" s="388"/>
      <c r="Z24" s="91"/>
      <c r="AA24" s="211"/>
      <c r="AB24" s="669"/>
      <c r="AC24" s="670"/>
      <c r="AD24" s="670"/>
      <c r="AE24" s="670"/>
      <c r="AF24" s="670"/>
      <c r="AG24" s="670"/>
      <c r="AH24" s="670"/>
      <c r="AI24" s="670"/>
      <c r="AJ24" s="670"/>
      <c r="AK24" s="670"/>
      <c r="AL24" s="670"/>
      <c r="AM24" s="670"/>
      <c r="AN24" s="671"/>
      <c r="AO24"/>
      <c r="BO24" s="382" t="s">
        <v>360</v>
      </c>
    </row>
    <row r="25" spans="1:67" s="283" customFormat="1" ht="19.5" customHeight="1" x14ac:dyDescent="0.35">
      <c r="A25" s="786"/>
      <c r="B25" s="787"/>
      <c r="C25" s="788"/>
      <c r="D25" s="797"/>
      <c r="E25" s="797"/>
      <c r="F25" s="797"/>
      <c r="G25" s="797"/>
      <c r="H25" s="797"/>
      <c r="I25" s="797"/>
      <c r="J25" s="797"/>
      <c r="K25" s="797"/>
      <c r="L25" s="797"/>
      <c r="M25" s="669"/>
      <c r="N25" s="794"/>
      <c r="O25" s="794"/>
      <c r="P25" s="794"/>
      <c r="Q25" s="794"/>
      <c r="R25" s="794"/>
      <c r="S25" s="794"/>
      <c r="T25" s="794"/>
      <c r="U25" s="794"/>
      <c r="V25" s="795"/>
      <c r="W25" s="795"/>
      <c r="X25" s="796"/>
      <c r="Y25" s="388"/>
      <c r="Z25" s="361"/>
      <c r="AA25" s="389"/>
      <c r="AB25" s="669"/>
      <c r="AC25" s="670"/>
      <c r="AD25" s="670"/>
      <c r="AE25" s="670"/>
      <c r="AF25" s="670"/>
      <c r="AG25" s="670"/>
      <c r="AH25" s="670"/>
      <c r="AI25" s="670"/>
      <c r="AJ25" s="670"/>
      <c r="AK25" s="670"/>
      <c r="AL25" s="670"/>
      <c r="AM25" s="670"/>
      <c r="AN25" s="671"/>
      <c r="AO25"/>
      <c r="BO25" s="382" t="s">
        <v>361</v>
      </c>
    </row>
    <row r="26" spans="1:67" s="283" customFormat="1" ht="19.5" customHeight="1" x14ac:dyDescent="0.35">
      <c r="A26" s="789"/>
      <c r="B26" s="790"/>
      <c r="C26" s="791"/>
      <c r="D26" s="797"/>
      <c r="E26" s="797"/>
      <c r="F26" s="797"/>
      <c r="G26" s="797"/>
      <c r="H26" s="797"/>
      <c r="I26" s="797"/>
      <c r="J26" s="797"/>
      <c r="K26" s="797"/>
      <c r="L26" s="797"/>
      <c r="M26" s="669"/>
      <c r="N26" s="794"/>
      <c r="O26" s="794"/>
      <c r="P26" s="794"/>
      <c r="Q26" s="794"/>
      <c r="R26" s="794"/>
      <c r="S26" s="794"/>
      <c r="T26" s="794"/>
      <c r="U26" s="794"/>
      <c r="V26" s="795"/>
      <c r="W26" s="795"/>
      <c r="X26" s="796"/>
      <c r="Y26" s="390"/>
      <c r="Z26" s="391"/>
      <c r="AA26" s="392"/>
      <c r="AB26" s="669"/>
      <c r="AC26" s="670"/>
      <c r="AD26" s="670"/>
      <c r="AE26" s="670"/>
      <c r="AF26" s="670"/>
      <c r="AG26" s="670"/>
      <c r="AH26" s="670"/>
      <c r="AI26" s="670"/>
      <c r="AJ26" s="670"/>
      <c r="AK26" s="670"/>
      <c r="AL26" s="670"/>
      <c r="AM26" s="670"/>
      <c r="AN26" s="671"/>
      <c r="AO26"/>
      <c r="BO26" s="382" t="s">
        <v>362</v>
      </c>
    </row>
    <row r="27" spans="1:67" s="283" customFormat="1" ht="4.5" customHeight="1" x14ac:dyDescent="0.15">
      <c r="A27" s="362"/>
      <c r="B27" s="362"/>
      <c r="C27" s="362"/>
      <c r="D27" s="363"/>
      <c r="E27" s="363"/>
      <c r="F27" s="363"/>
      <c r="G27" s="363"/>
      <c r="H27" s="363"/>
      <c r="I27" s="363"/>
      <c r="J27" s="363"/>
      <c r="K27" s="363"/>
      <c r="L27" s="363"/>
      <c r="M27" s="363"/>
      <c r="N27" s="363"/>
      <c r="O27" s="363"/>
      <c r="P27" s="363"/>
      <c r="Q27" s="363"/>
      <c r="R27" s="363"/>
      <c r="S27" s="363"/>
      <c r="T27" s="363"/>
      <c r="U27" s="363"/>
      <c r="V27" s="322"/>
      <c r="W27" s="322"/>
      <c r="X27" s="322"/>
      <c r="Y27" s="363"/>
      <c r="Z27" s="363"/>
      <c r="AA27" s="363"/>
      <c r="AB27" s="363"/>
      <c r="AC27" s="363"/>
      <c r="AD27" s="363"/>
      <c r="AE27" s="363"/>
      <c r="AF27" s="363"/>
      <c r="AG27" s="363"/>
      <c r="AH27" s="412"/>
      <c r="AI27" s="412"/>
      <c r="AJ27" s="412"/>
      <c r="AK27" s="412"/>
      <c r="AL27" s="412"/>
      <c r="AM27" s="412"/>
      <c r="AN27" s="412"/>
      <c r="AO27"/>
      <c r="BO27" s="382"/>
    </row>
    <row r="28" spans="1:67" s="283" customFormat="1" ht="16.5" x14ac:dyDescent="0.15">
      <c r="A28" s="332" t="s">
        <v>620</v>
      </c>
      <c r="B28" s="362"/>
      <c r="C28" s="362"/>
      <c r="D28" s="363"/>
      <c r="E28" s="363"/>
      <c r="F28" s="363"/>
      <c r="G28" s="363"/>
      <c r="H28" s="363"/>
      <c r="I28" s="363"/>
      <c r="J28" s="363"/>
      <c r="K28" s="363"/>
      <c r="L28" s="363"/>
      <c r="M28" s="363"/>
      <c r="N28" s="363"/>
      <c r="O28" s="363"/>
      <c r="P28" s="363"/>
      <c r="Q28" s="363"/>
      <c r="R28" s="363"/>
      <c r="S28" s="363"/>
      <c r="T28" s="363"/>
      <c r="U28" s="380" t="s">
        <v>621</v>
      </c>
      <c r="V28" s="322"/>
      <c r="W28" s="322"/>
      <c r="X28" s="322"/>
      <c r="Y28" s="364"/>
      <c r="Z28" s="364"/>
      <c r="AA28" s="364"/>
      <c r="AB28" s="364"/>
      <c r="AC28" s="364"/>
      <c r="AD28" s="364"/>
      <c r="AE28" s="364"/>
      <c r="AF28" s="364"/>
      <c r="AG28" s="364"/>
      <c r="AH28" s="365"/>
      <c r="AI28" s="365"/>
      <c r="AJ28" s="365"/>
      <c r="AK28" s="365"/>
      <c r="AL28" s="365"/>
      <c r="AM28" s="365"/>
      <c r="AN28" s="366"/>
      <c r="AO28"/>
      <c r="BO28" s="382" t="s">
        <v>363</v>
      </c>
    </row>
    <row r="29" spans="1:67" s="283" customFormat="1" ht="19.5" customHeight="1" x14ac:dyDescent="0.15">
      <c r="A29" s="704" t="s">
        <v>247</v>
      </c>
      <c r="B29" s="815"/>
      <c r="C29" s="367" t="s">
        <v>622</v>
      </c>
      <c r="D29" s="170"/>
      <c r="E29" s="170"/>
      <c r="F29" s="170"/>
      <c r="G29" s="170"/>
      <c r="H29" s="170"/>
      <c r="I29" s="170"/>
      <c r="J29" s="170"/>
      <c r="K29" s="368"/>
      <c r="L29" s="704" t="s">
        <v>247</v>
      </c>
      <c r="M29" s="815"/>
      <c r="N29" s="320" t="s">
        <v>340</v>
      </c>
      <c r="O29" s="193"/>
      <c r="P29" s="193"/>
      <c r="Q29" s="705"/>
      <c r="R29" s="711"/>
      <c r="S29" s="193" t="s">
        <v>153</v>
      </c>
      <c r="T29" s="397"/>
      <c r="U29" s="193" t="s">
        <v>262</v>
      </c>
      <c r="V29" s="193"/>
      <c r="W29" s="446" t="s">
        <v>623</v>
      </c>
      <c r="X29" s="446"/>
      <c r="Y29" s="446"/>
      <c r="Z29" s="446"/>
      <c r="AA29" s="446"/>
      <c r="AB29" s="446"/>
      <c r="AC29" s="446"/>
      <c r="AD29" s="412"/>
      <c r="AE29" s="446"/>
      <c r="AF29" s="446"/>
      <c r="AG29" s="447"/>
      <c r="AH29" s="417"/>
      <c r="AI29" s="414"/>
      <c r="AJ29" s="414"/>
      <c r="AK29" s="414"/>
      <c r="AL29" s="414"/>
      <c r="AM29" s="414"/>
      <c r="AN29" s="415"/>
      <c r="AO29"/>
      <c r="BO29" s="382" t="s">
        <v>364</v>
      </c>
    </row>
    <row r="30" spans="1:67" s="283" customFormat="1" ht="16.5" customHeight="1" x14ac:dyDescent="0.15">
      <c r="A30" s="374"/>
      <c r="B30" s="374"/>
      <c r="C30" s="374"/>
      <c r="D30" s="361"/>
      <c r="E30" s="361"/>
      <c r="F30" s="361"/>
      <c r="G30" s="361"/>
      <c r="H30" s="361"/>
      <c r="I30" s="361"/>
      <c r="J30" s="361"/>
      <c r="K30" s="361"/>
      <c r="L30" s="361"/>
      <c r="M30" s="361"/>
      <c r="N30" s="361"/>
      <c r="O30" s="361"/>
      <c r="P30" s="361"/>
      <c r="Q30" s="361"/>
      <c r="R30" s="361"/>
      <c r="S30" s="361"/>
      <c r="T30" s="361"/>
      <c r="U30" s="361"/>
      <c r="V30" s="91"/>
      <c r="W30" s="91"/>
      <c r="X30" s="91"/>
      <c r="Y30" s="361"/>
      <c r="Z30" s="369"/>
      <c r="AA30" s="361"/>
      <c r="AB30" s="361"/>
      <c r="AC30" s="361"/>
      <c r="AD30" s="361"/>
      <c r="AE30" s="361"/>
      <c r="AF30" s="361"/>
      <c r="AG30" s="361"/>
      <c r="AH30"/>
      <c r="AI30"/>
      <c r="AJ30"/>
      <c r="AK30"/>
      <c r="AL30"/>
      <c r="AM30"/>
      <c r="AN30"/>
      <c r="BO30" s="382"/>
    </row>
    <row r="31" spans="1:67" s="283" customFormat="1" ht="16.5" customHeight="1" x14ac:dyDescent="0.15">
      <c r="A31" s="49"/>
      <c r="B31" s="49" t="s">
        <v>40</v>
      </c>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BO31" s="382" t="s">
        <v>365</v>
      </c>
    </row>
    <row r="32" spans="1:67" s="283" customFormat="1" ht="16.5" customHeight="1" x14ac:dyDescent="0.15">
      <c r="A32" s="806"/>
      <c r="B32" s="807"/>
      <c r="C32" s="807"/>
      <c r="D32" s="807"/>
      <c r="E32" s="807"/>
      <c r="F32" s="807"/>
      <c r="G32" s="807"/>
      <c r="H32" s="807"/>
      <c r="I32" s="807"/>
      <c r="J32" s="807"/>
      <c r="K32" s="807"/>
      <c r="L32" s="807"/>
      <c r="M32" s="807"/>
      <c r="N32" s="807"/>
      <c r="O32" s="807"/>
      <c r="P32" s="807"/>
      <c r="Q32" s="807"/>
      <c r="R32" s="807"/>
      <c r="S32" s="807"/>
      <c r="T32" s="807"/>
      <c r="U32" s="807"/>
      <c r="V32" s="807"/>
      <c r="W32" s="807"/>
      <c r="X32" s="807"/>
      <c r="Y32" s="807"/>
      <c r="Z32" s="807"/>
      <c r="AA32" s="807"/>
      <c r="AB32" s="807"/>
      <c r="AC32" s="807"/>
      <c r="AD32" s="807"/>
      <c r="AE32" s="807"/>
      <c r="AF32" s="807"/>
      <c r="AG32" s="807"/>
      <c r="AH32" s="807"/>
      <c r="AI32" s="807"/>
      <c r="AJ32" s="807"/>
      <c r="AK32" s="807"/>
      <c r="AL32" s="807"/>
      <c r="AM32" s="807"/>
      <c r="AN32" s="808"/>
      <c r="BO32" s="382" t="s">
        <v>366</v>
      </c>
    </row>
    <row r="33" spans="1:67" s="283" customFormat="1" ht="16.5" customHeight="1" x14ac:dyDescent="0.15">
      <c r="A33" s="809"/>
      <c r="B33" s="810"/>
      <c r="C33" s="810"/>
      <c r="D33" s="810"/>
      <c r="E33" s="810"/>
      <c r="F33" s="810"/>
      <c r="G33" s="810"/>
      <c r="H33" s="810"/>
      <c r="I33" s="810"/>
      <c r="J33" s="810"/>
      <c r="K33" s="810"/>
      <c r="L33" s="810"/>
      <c r="M33" s="810"/>
      <c r="N33" s="810"/>
      <c r="O33" s="810"/>
      <c r="P33" s="810"/>
      <c r="Q33" s="810"/>
      <c r="R33" s="810"/>
      <c r="S33" s="810"/>
      <c r="T33" s="810"/>
      <c r="U33" s="810"/>
      <c r="V33" s="810"/>
      <c r="W33" s="810"/>
      <c r="X33" s="810"/>
      <c r="Y33" s="810"/>
      <c r="Z33" s="810"/>
      <c r="AA33" s="810"/>
      <c r="AB33" s="810"/>
      <c r="AC33" s="810"/>
      <c r="AD33" s="810"/>
      <c r="AE33" s="810"/>
      <c r="AF33" s="810"/>
      <c r="AG33" s="810"/>
      <c r="AH33" s="810"/>
      <c r="AI33" s="810"/>
      <c r="AJ33" s="810"/>
      <c r="AK33" s="810"/>
      <c r="AL33" s="810"/>
      <c r="AM33" s="810"/>
      <c r="AN33" s="811"/>
      <c r="BO33" s="382" t="s">
        <v>367</v>
      </c>
    </row>
    <row r="34" spans="1:67" s="283" customFormat="1" ht="16.5" customHeight="1" x14ac:dyDescent="0.15">
      <c r="A34" s="809"/>
      <c r="B34" s="810"/>
      <c r="C34" s="810"/>
      <c r="D34" s="810"/>
      <c r="E34" s="810"/>
      <c r="F34" s="810"/>
      <c r="G34" s="810"/>
      <c r="H34" s="810"/>
      <c r="I34" s="810"/>
      <c r="J34" s="810"/>
      <c r="K34" s="810"/>
      <c r="L34" s="810"/>
      <c r="M34" s="810"/>
      <c r="N34" s="810"/>
      <c r="O34" s="810"/>
      <c r="P34" s="810"/>
      <c r="Q34" s="810"/>
      <c r="R34" s="810"/>
      <c r="S34" s="810"/>
      <c r="T34" s="810"/>
      <c r="U34" s="810"/>
      <c r="V34" s="810"/>
      <c r="W34" s="810"/>
      <c r="X34" s="810"/>
      <c r="Y34" s="810"/>
      <c r="Z34" s="810"/>
      <c r="AA34" s="810"/>
      <c r="AB34" s="810"/>
      <c r="AC34" s="810"/>
      <c r="AD34" s="810"/>
      <c r="AE34" s="810"/>
      <c r="AF34" s="810"/>
      <c r="AG34" s="810"/>
      <c r="AH34" s="810"/>
      <c r="AI34" s="810"/>
      <c r="AJ34" s="810"/>
      <c r="AK34" s="810"/>
      <c r="AL34" s="810"/>
      <c r="AM34" s="810"/>
      <c r="AN34" s="811"/>
      <c r="BO34" s="383" t="s">
        <v>368</v>
      </c>
    </row>
    <row r="35" spans="1:67" s="283" customFormat="1" ht="7.5" customHeight="1" x14ac:dyDescent="0.15">
      <c r="A35" s="809"/>
      <c r="B35" s="810"/>
      <c r="C35" s="810"/>
      <c r="D35" s="810"/>
      <c r="E35" s="810"/>
      <c r="F35" s="810"/>
      <c r="G35" s="810"/>
      <c r="H35" s="810"/>
      <c r="I35" s="810"/>
      <c r="J35" s="810"/>
      <c r="K35" s="810"/>
      <c r="L35" s="810"/>
      <c r="M35" s="810"/>
      <c r="N35" s="810"/>
      <c r="O35" s="810"/>
      <c r="P35" s="810"/>
      <c r="Q35" s="810"/>
      <c r="R35" s="810"/>
      <c r="S35" s="810"/>
      <c r="T35" s="810"/>
      <c r="U35" s="810"/>
      <c r="V35" s="810"/>
      <c r="W35" s="810"/>
      <c r="X35" s="810"/>
      <c r="Y35" s="810"/>
      <c r="Z35" s="810"/>
      <c r="AA35" s="810"/>
      <c r="AB35" s="810"/>
      <c r="AC35" s="810"/>
      <c r="AD35" s="810"/>
      <c r="AE35" s="810"/>
      <c r="AF35" s="810"/>
      <c r="AG35" s="810"/>
      <c r="AH35" s="810"/>
      <c r="AI35" s="810"/>
      <c r="AJ35" s="810"/>
      <c r="AK35" s="810"/>
      <c r="AL35" s="810"/>
      <c r="AM35" s="810"/>
      <c r="AN35" s="811"/>
      <c r="AO35"/>
      <c r="BO35" s="382" t="s">
        <v>369</v>
      </c>
    </row>
    <row r="36" spans="1:67" ht="15" customHeight="1" x14ac:dyDescent="0.15">
      <c r="A36" s="812"/>
      <c r="B36" s="813"/>
      <c r="C36" s="813"/>
      <c r="D36" s="813"/>
      <c r="E36" s="813"/>
      <c r="F36" s="813"/>
      <c r="G36" s="813"/>
      <c r="H36" s="813"/>
      <c r="I36" s="813"/>
      <c r="J36" s="813"/>
      <c r="K36" s="813"/>
      <c r="L36" s="813"/>
      <c r="M36" s="813"/>
      <c r="N36" s="813"/>
      <c r="O36" s="813"/>
      <c r="P36" s="813"/>
      <c r="Q36" s="813"/>
      <c r="R36" s="813"/>
      <c r="S36" s="813"/>
      <c r="T36" s="813"/>
      <c r="U36" s="813"/>
      <c r="V36" s="813"/>
      <c r="W36" s="813"/>
      <c r="X36" s="813"/>
      <c r="Y36" s="813"/>
      <c r="Z36" s="813"/>
      <c r="AA36" s="813"/>
      <c r="AB36" s="813"/>
      <c r="AC36" s="813"/>
      <c r="AD36" s="813"/>
      <c r="AE36" s="813"/>
      <c r="AF36" s="813"/>
      <c r="AG36" s="813"/>
      <c r="AH36" s="813"/>
      <c r="AI36" s="813"/>
      <c r="AJ36" s="813"/>
      <c r="AK36" s="813"/>
      <c r="AL36" s="813"/>
      <c r="AM36" s="813"/>
      <c r="AN36" s="814"/>
      <c r="BO36" s="382" t="s">
        <v>370</v>
      </c>
    </row>
    <row r="37" spans="1:67" ht="2.25" customHeight="1" x14ac:dyDescent="0.15">
      <c r="A37" s="32"/>
      <c r="B37" s="32"/>
      <c r="C37" s="32"/>
      <c r="D37" s="326"/>
      <c r="E37" s="326"/>
      <c r="F37" s="326"/>
      <c r="G37" s="326"/>
      <c r="H37" s="326"/>
      <c r="I37" s="326"/>
      <c r="J37" s="326"/>
      <c r="K37" s="326"/>
      <c r="L37" s="326"/>
      <c r="M37" s="326"/>
      <c r="N37" s="326"/>
      <c r="O37" s="326"/>
      <c r="P37" s="326"/>
      <c r="Q37" s="326"/>
      <c r="R37" s="326"/>
      <c r="S37" s="326"/>
      <c r="T37" s="326"/>
      <c r="U37" s="326"/>
      <c r="V37" s="91"/>
      <c r="W37" s="91"/>
      <c r="X37" s="91"/>
      <c r="Y37" s="326"/>
      <c r="Z37" s="326"/>
      <c r="AA37" s="326"/>
      <c r="AB37" s="326"/>
      <c r="AC37" s="326"/>
      <c r="AD37" s="326"/>
      <c r="AE37" s="326"/>
      <c r="AF37" s="326"/>
      <c r="AG37" s="326"/>
      <c r="AH37"/>
      <c r="AI37"/>
      <c r="AJ37"/>
      <c r="AK37"/>
      <c r="AL37"/>
      <c r="AM37"/>
      <c r="AN37"/>
      <c r="BO37" s="382"/>
    </row>
    <row r="38" spans="1:67" ht="19.5" customHeight="1" x14ac:dyDescent="0.15">
      <c r="A38" s="421" t="s">
        <v>560</v>
      </c>
      <c r="B38" s="422"/>
      <c r="C38" s="422"/>
      <c r="D38" s="422"/>
      <c r="E38" s="422"/>
      <c r="F38" s="422"/>
      <c r="G38" s="422"/>
      <c r="H38" s="422"/>
      <c r="I38" s="422"/>
      <c r="J38" s="422"/>
      <c r="K38" s="422"/>
      <c r="L38" s="422"/>
      <c r="M38" s="423"/>
      <c r="N38" s="423"/>
      <c r="O38" s="423"/>
      <c r="P38" s="423"/>
      <c r="Q38" s="423"/>
      <c r="R38" s="423"/>
      <c r="S38" s="424"/>
      <c r="T38" s="424"/>
      <c r="U38" s="423"/>
      <c r="V38" s="423"/>
      <c r="W38" s="423"/>
      <c r="X38" s="423"/>
      <c r="Y38" s="423"/>
      <c r="Z38" s="423"/>
      <c r="AA38" s="423"/>
      <c r="AB38" s="423"/>
      <c r="AC38" s="423"/>
      <c r="AD38" s="423"/>
      <c r="AE38" s="423"/>
      <c r="AF38" s="423"/>
      <c r="AG38" s="423"/>
      <c r="AH38" s="423"/>
      <c r="AI38" s="423"/>
      <c r="AJ38" s="423"/>
      <c r="AK38" s="423"/>
      <c r="AL38" s="423"/>
      <c r="AM38" s="423"/>
      <c r="AN38" s="416"/>
      <c r="BO38" s="382" t="s">
        <v>371</v>
      </c>
    </row>
    <row r="39" spans="1:67" customFormat="1" ht="18" customHeight="1" x14ac:dyDescent="0.15">
      <c r="A39" s="717" t="s">
        <v>59</v>
      </c>
      <c r="B39" s="718"/>
      <c r="C39" s="708" t="s">
        <v>305</v>
      </c>
      <c r="D39" s="709"/>
      <c r="E39" s="709"/>
      <c r="F39" s="709"/>
      <c r="G39" s="709"/>
      <c r="H39" s="709"/>
      <c r="I39" s="709"/>
      <c r="J39" s="709"/>
      <c r="K39" s="709"/>
      <c r="L39" s="709"/>
      <c r="M39" s="709"/>
      <c r="N39" s="709"/>
      <c r="O39" s="709"/>
      <c r="P39" s="709"/>
      <c r="Q39" s="709"/>
      <c r="R39" s="710"/>
      <c r="S39" s="713"/>
      <c r="T39" s="714"/>
      <c r="U39" s="418" t="s">
        <v>274</v>
      </c>
      <c r="V39" s="193"/>
      <c r="W39" s="193"/>
      <c r="X39" s="193"/>
      <c r="Y39" s="193"/>
      <c r="Z39" s="193"/>
      <c r="AA39" s="193"/>
      <c r="AB39" s="193"/>
      <c r="AC39" s="193"/>
      <c r="AD39" s="193"/>
      <c r="AE39" s="193"/>
      <c r="AF39" s="193"/>
      <c r="AG39" s="193"/>
      <c r="AH39" s="193"/>
      <c r="AI39" s="193"/>
      <c r="AJ39" s="193"/>
      <c r="AK39" s="193"/>
      <c r="AL39" s="193"/>
      <c r="AM39" s="193"/>
      <c r="AN39" s="321"/>
      <c r="BO39" s="382" t="s">
        <v>372</v>
      </c>
    </row>
    <row r="40" spans="1:67" ht="15" customHeight="1" collapsed="1" x14ac:dyDescent="0.15">
      <c r="A40" s="717" t="s">
        <v>59</v>
      </c>
      <c r="B40" s="718"/>
      <c r="C40" s="708" t="s">
        <v>290</v>
      </c>
      <c r="D40" s="709"/>
      <c r="E40" s="709"/>
      <c r="F40" s="709"/>
      <c r="G40" s="709"/>
      <c r="H40" s="709"/>
      <c r="I40" s="709"/>
      <c r="J40" s="709"/>
      <c r="K40" s="709"/>
      <c r="L40" s="709"/>
      <c r="M40" s="709"/>
      <c r="N40" s="709"/>
      <c r="O40" s="709"/>
      <c r="P40" s="709"/>
      <c r="Q40" s="709"/>
      <c r="R40" s="710"/>
      <c r="S40" s="713"/>
      <c r="T40" s="714"/>
      <c r="U40" s="418" t="s">
        <v>275</v>
      </c>
      <c r="V40" s="419"/>
      <c r="W40" s="419"/>
      <c r="X40" s="419"/>
      <c r="Y40" s="419"/>
      <c r="Z40" s="419"/>
      <c r="AA40" s="419"/>
      <c r="AB40" s="419"/>
      <c r="AC40" s="419"/>
      <c r="AD40" s="419"/>
      <c r="AE40" s="419"/>
      <c r="AF40" s="419"/>
      <c r="AG40" s="419"/>
      <c r="AH40" s="419"/>
      <c r="AI40" s="419"/>
      <c r="AJ40" s="419"/>
      <c r="AK40" s="419"/>
      <c r="AL40" s="419"/>
      <c r="AM40" s="419"/>
      <c r="AN40" s="420"/>
      <c r="BO40" s="382" t="s">
        <v>373</v>
      </c>
    </row>
    <row r="41" spans="1:67" ht="6" customHeight="1" x14ac:dyDescent="0.15">
      <c r="A41" s="412"/>
      <c r="B41" s="412"/>
      <c r="C41" s="412"/>
      <c r="D41" s="412"/>
      <c r="E41" s="412"/>
      <c r="F41" s="412"/>
      <c r="G41" s="412"/>
      <c r="H41" s="412"/>
      <c r="I41" s="412"/>
      <c r="J41" s="412"/>
      <c r="K41" s="412"/>
      <c r="L41" s="412"/>
      <c r="M41" s="412"/>
      <c r="N41" s="412"/>
      <c r="O41" s="412"/>
      <c r="P41" s="412"/>
      <c r="Q41" s="412"/>
      <c r="R41" s="412"/>
      <c r="S41" s="412"/>
      <c r="T41" s="412"/>
      <c r="U41" s="412"/>
      <c r="V41" s="412"/>
      <c r="W41" s="412"/>
      <c r="X41" s="412"/>
      <c r="Y41" s="412"/>
      <c r="Z41" s="412"/>
      <c r="AA41" s="412"/>
      <c r="AB41" s="412"/>
      <c r="AC41" s="412"/>
      <c r="AD41" s="412"/>
      <c r="AE41" s="412"/>
      <c r="AF41" s="412"/>
      <c r="AG41" s="412"/>
      <c r="AH41" s="412"/>
      <c r="AI41" s="412"/>
      <c r="AJ41" s="412"/>
      <c r="AK41" s="412"/>
      <c r="AL41" s="412"/>
      <c r="AM41" s="412"/>
      <c r="AN41" s="412"/>
      <c r="BO41" s="382" t="s">
        <v>374</v>
      </c>
    </row>
    <row r="42" spans="1:67" s="283" customFormat="1" ht="18.75" customHeight="1" x14ac:dyDescent="0.15">
      <c r="A42" s="165" t="s">
        <v>557</v>
      </c>
      <c r="B42" s="166"/>
      <c r="C42" s="166"/>
      <c r="D42" s="166"/>
      <c r="E42" s="166"/>
      <c r="F42" s="166"/>
      <c r="G42" s="166"/>
      <c r="H42" s="166"/>
      <c r="I42" s="166"/>
      <c r="J42" s="166"/>
      <c r="K42" s="166"/>
      <c r="L42" s="166"/>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7"/>
      <c r="AJ42" s="167"/>
      <c r="AK42" s="167"/>
      <c r="AL42" s="167"/>
      <c r="AM42" s="167"/>
      <c r="AN42" s="275"/>
      <c r="BO42" s="382" t="s">
        <v>375</v>
      </c>
    </row>
    <row r="43" spans="1:67" s="283" customFormat="1" ht="18.75" customHeight="1" x14ac:dyDescent="0.15">
      <c r="A43" s="198"/>
      <c r="B43" s="198"/>
      <c r="C43" s="198"/>
      <c r="D43" s="198"/>
      <c r="E43" s="198"/>
      <c r="F43" s="198"/>
      <c r="G43" s="198"/>
      <c r="H43" s="198"/>
      <c r="I43" s="198"/>
      <c r="J43" s="198"/>
      <c r="K43" s="198"/>
      <c r="L43" s="198"/>
      <c r="M43" s="135"/>
      <c r="N43" s="135"/>
      <c r="O43" s="135"/>
      <c r="P43" s="135"/>
      <c r="Q43" s="135"/>
      <c r="R43" s="135"/>
      <c r="S43" s="135"/>
      <c r="T43" s="135"/>
      <c r="U43" s="135"/>
      <c r="V43" s="135"/>
      <c r="W43" s="135"/>
      <c r="X43" s="135"/>
      <c r="Y43" s="135"/>
      <c r="Z43" s="135"/>
      <c r="AA43" s="135"/>
      <c r="AB43" s="135"/>
      <c r="AC43" s="135"/>
      <c r="AD43" s="135"/>
      <c r="AE43" s="135"/>
      <c r="AF43" s="135"/>
      <c r="AG43" s="135"/>
      <c r="AH43" s="135"/>
      <c r="AI43" s="135"/>
      <c r="AJ43" s="135"/>
      <c r="AK43" s="135"/>
      <c r="AL43" s="135"/>
      <c r="AM43" s="135"/>
      <c r="AN43" s="135"/>
      <c r="BO43" s="382" t="s">
        <v>376</v>
      </c>
    </row>
    <row r="44" spans="1:67" s="283" customFormat="1" ht="18.75" customHeight="1" x14ac:dyDescent="0.15">
      <c r="A44" s="695"/>
      <c r="B44" s="798"/>
      <c r="C44" s="798"/>
      <c r="D44" s="798"/>
      <c r="E44" s="798"/>
      <c r="F44" s="798"/>
      <c r="G44" s="798"/>
      <c r="H44" s="798"/>
      <c r="I44" s="798"/>
      <c r="J44" s="798"/>
      <c r="K44" s="798"/>
      <c r="L44" s="798"/>
      <c r="M44" s="798"/>
      <c r="N44" s="798"/>
      <c r="O44" s="798"/>
      <c r="P44" s="798"/>
      <c r="Q44" s="798"/>
      <c r="R44" s="798"/>
      <c r="S44" s="798"/>
      <c r="T44" s="798"/>
      <c r="U44" s="798"/>
      <c r="V44" s="798"/>
      <c r="W44" s="798"/>
      <c r="X44" s="798"/>
      <c r="Y44" s="798"/>
      <c r="Z44" s="798"/>
      <c r="AA44" s="798"/>
      <c r="AB44" s="798"/>
      <c r="AC44" s="798"/>
      <c r="AD44" s="798"/>
      <c r="AE44" s="798"/>
      <c r="AF44" s="798"/>
      <c r="AG44" s="798"/>
      <c r="AH44" s="798"/>
      <c r="AI44" s="798"/>
      <c r="AJ44" s="798"/>
      <c r="AK44" s="798"/>
      <c r="AL44" s="798"/>
      <c r="AM44" s="798"/>
      <c r="AN44" s="799"/>
      <c r="BO44" s="385"/>
    </row>
    <row r="45" spans="1:67" s="283" customFormat="1" ht="18.75" customHeight="1" x14ac:dyDescent="0.15">
      <c r="A45" s="800"/>
      <c r="B45" s="801"/>
      <c r="C45" s="801"/>
      <c r="D45" s="801"/>
      <c r="E45" s="801"/>
      <c r="F45" s="801"/>
      <c r="G45" s="801"/>
      <c r="H45" s="801"/>
      <c r="I45" s="801"/>
      <c r="J45" s="801"/>
      <c r="K45" s="801"/>
      <c r="L45" s="801"/>
      <c r="M45" s="801"/>
      <c r="N45" s="801"/>
      <c r="O45" s="801"/>
      <c r="P45" s="801"/>
      <c r="Q45" s="801"/>
      <c r="R45" s="801"/>
      <c r="S45" s="801"/>
      <c r="T45" s="801"/>
      <c r="U45" s="801"/>
      <c r="V45" s="801"/>
      <c r="W45" s="801"/>
      <c r="X45" s="801"/>
      <c r="Y45" s="801"/>
      <c r="Z45" s="801"/>
      <c r="AA45" s="801"/>
      <c r="AB45" s="801"/>
      <c r="AC45" s="801"/>
      <c r="AD45" s="801"/>
      <c r="AE45" s="801"/>
      <c r="AF45" s="801"/>
      <c r="AG45" s="801"/>
      <c r="AH45" s="801"/>
      <c r="AI45" s="801"/>
      <c r="AJ45" s="801"/>
      <c r="AK45" s="801"/>
      <c r="AL45" s="801"/>
      <c r="AM45" s="801"/>
      <c r="AN45" s="802"/>
      <c r="BO45" s="385" t="s">
        <v>649</v>
      </c>
    </row>
    <row r="46" spans="1:67" s="283" customFormat="1" ht="18.75" customHeight="1" x14ac:dyDescent="0.15">
      <c r="A46" s="800"/>
      <c r="B46" s="801"/>
      <c r="C46" s="801"/>
      <c r="D46" s="801"/>
      <c r="E46" s="801"/>
      <c r="F46" s="801"/>
      <c r="G46" s="801"/>
      <c r="H46" s="801"/>
      <c r="I46" s="801"/>
      <c r="J46" s="801"/>
      <c r="K46" s="801"/>
      <c r="L46" s="801"/>
      <c r="M46" s="801"/>
      <c r="N46" s="801"/>
      <c r="O46" s="801"/>
      <c r="P46" s="801"/>
      <c r="Q46" s="801"/>
      <c r="R46" s="801"/>
      <c r="S46" s="801"/>
      <c r="T46" s="801"/>
      <c r="U46" s="801"/>
      <c r="V46" s="801"/>
      <c r="W46" s="801"/>
      <c r="X46" s="801"/>
      <c r="Y46" s="801"/>
      <c r="Z46" s="801"/>
      <c r="AA46" s="801"/>
      <c r="AB46" s="801"/>
      <c r="AC46" s="801"/>
      <c r="AD46" s="801"/>
      <c r="AE46" s="801"/>
      <c r="AF46" s="801"/>
      <c r="AG46" s="801"/>
      <c r="AH46" s="801"/>
      <c r="AI46" s="801"/>
      <c r="AJ46" s="801"/>
      <c r="AK46" s="801"/>
      <c r="AL46" s="801"/>
      <c r="AM46" s="801"/>
      <c r="AN46" s="802"/>
      <c r="BO46" s="385" t="s">
        <v>650</v>
      </c>
    </row>
    <row r="47" spans="1:67" s="283" customFormat="1" ht="18.75" customHeight="1" x14ac:dyDescent="0.15">
      <c r="A47" s="800"/>
      <c r="B47" s="801"/>
      <c r="C47" s="801"/>
      <c r="D47" s="801"/>
      <c r="E47" s="801"/>
      <c r="F47" s="801"/>
      <c r="G47" s="801"/>
      <c r="H47" s="801"/>
      <c r="I47" s="801"/>
      <c r="J47" s="801"/>
      <c r="K47" s="801"/>
      <c r="L47" s="801"/>
      <c r="M47" s="801"/>
      <c r="N47" s="801"/>
      <c r="O47" s="801"/>
      <c r="P47" s="801"/>
      <c r="Q47" s="801"/>
      <c r="R47" s="801"/>
      <c r="S47" s="801"/>
      <c r="T47" s="801"/>
      <c r="U47" s="801"/>
      <c r="V47" s="801"/>
      <c r="W47" s="801"/>
      <c r="X47" s="801"/>
      <c r="Y47" s="801"/>
      <c r="Z47" s="801"/>
      <c r="AA47" s="801"/>
      <c r="AB47" s="801"/>
      <c r="AC47" s="801"/>
      <c r="AD47" s="801"/>
      <c r="AE47" s="801"/>
      <c r="AF47" s="801"/>
      <c r="AG47" s="801"/>
      <c r="AH47" s="801"/>
      <c r="AI47" s="801"/>
      <c r="AJ47" s="801"/>
      <c r="AK47" s="801"/>
      <c r="AL47" s="801"/>
      <c r="AM47" s="801"/>
      <c r="AN47" s="802"/>
    </row>
    <row r="48" spans="1:67" s="283" customFormat="1" ht="18.75" customHeight="1" x14ac:dyDescent="0.15">
      <c r="A48" s="800"/>
      <c r="B48" s="801"/>
      <c r="C48" s="801"/>
      <c r="D48" s="801"/>
      <c r="E48" s="801"/>
      <c r="F48" s="801"/>
      <c r="G48" s="801"/>
      <c r="H48" s="801"/>
      <c r="I48" s="801"/>
      <c r="J48" s="801"/>
      <c r="K48" s="801"/>
      <c r="L48" s="801"/>
      <c r="M48" s="801"/>
      <c r="N48" s="801"/>
      <c r="O48" s="801"/>
      <c r="P48" s="801"/>
      <c r="Q48" s="801"/>
      <c r="R48" s="801"/>
      <c r="S48" s="801"/>
      <c r="T48" s="801"/>
      <c r="U48" s="801"/>
      <c r="V48" s="801"/>
      <c r="W48" s="801"/>
      <c r="X48" s="801"/>
      <c r="Y48" s="801"/>
      <c r="Z48" s="801"/>
      <c r="AA48" s="801"/>
      <c r="AB48" s="801"/>
      <c r="AC48" s="801"/>
      <c r="AD48" s="801"/>
      <c r="AE48" s="801"/>
      <c r="AF48" s="801"/>
      <c r="AG48" s="801"/>
      <c r="AH48" s="801"/>
      <c r="AI48" s="801"/>
      <c r="AJ48" s="801"/>
      <c r="AK48" s="801"/>
      <c r="AL48" s="801"/>
      <c r="AM48" s="801"/>
      <c r="AN48" s="802"/>
    </row>
    <row r="49" spans="1:40" s="283" customFormat="1" ht="18.75" customHeight="1" x14ac:dyDescent="0.15">
      <c r="A49" s="800"/>
      <c r="B49" s="801"/>
      <c r="C49" s="801"/>
      <c r="D49" s="801"/>
      <c r="E49" s="801"/>
      <c r="F49" s="801"/>
      <c r="G49" s="801"/>
      <c r="H49" s="801"/>
      <c r="I49" s="801"/>
      <c r="J49" s="801"/>
      <c r="K49" s="801"/>
      <c r="L49" s="801"/>
      <c r="M49" s="801"/>
      <c r="N49" s="801"/>
      <c r="O49" s="801"/>
      <c r="P49" s="801"/>
      <c r="Q49" s="801"/>
      <c r="R49" s="801"/>
      <c r="S49" s="801"/>
      <c r="T49" s="801"/>
      <c r="U49" s="801"/>
      <c r="V49" s="801"/>
      <c r="W49" s="801"/>
      <c r="X49" s="801"/>
      <c r="Y49" s="801"/>
      <c r="Z49" s="801"/>
      <c r="AA49" s="801"/>
      <c r="AB49" s="801"/>
      <c r="AC49" s="801"/>
      <c r="AD49" s="801"/>
      <c r="AE49" s="801"/>
      <c r="AF49" s="801"/>
      <c r="AG49" s="801"/>
      <c r="AH49" s="801"/>
      <c r="AI49" s="801"/>
      <c r="AJ49" s="801"/>
      <c r="AK49" s="801"/>
      <c r="AL49" s="801"/>
      <c r="AM49" s="801"/>
      <c r="AN49" s="802"/>
    </row>
    <row r="50" spans="1:40" s="283" customFormat="1" ht="18.75" customHeight="1" x14ac:dyDescent="0.15">
      <c r="A50" s="800"/>
      <c r="B50" s="801"/>
      <c r="C50" s="801"/>
      <c r="D50" s="801"/>
      <c r="E50" s="801"/>
      <c r="F50" s="801"/>
      <c r="G50" s="801"/>
      <c r="H50" s="801"/>
      <c r="I50" s="801"/>
      <c r="J50" s="801"/>
      <c r="K50" s="801"/>
      <c r="L50" s="801"/>
      <c r="M50" s="801"/>
      <c r="N50" s="801"/>
      <c r="O50" s="801"/>
      <c r="P50" s="801"/>
      <c r="Q50" s="801"/>
      <c r="R50" s="801"/>
      <c r="S50" s="801"/>
      <c r="T50" s="801"/>
      <c r="U50" s="801"/>
      <c r="V50" s="801"/>
      <c r="W50" s="801"/>
      <c r="X50" s="801"/>
      <c r="Y50" s="801"/>
      <c r="Z50" s="801"/>
      <c r="AA50" s="801"/>
      <c r="AB50" s="801"/>
      <c r="AC50" s="801"/>
      <c r="AD50" s="801"/>
      <c r="AE50" s="801"/>
      <c r="AF50" s="801"/>
      <c r="AG50" s="801"/>
      <c r="AH50" s="801"/>
      <c r="AI50" s="801"/>
      <c r="AJ50" s="801"/>
      <c r="AK50" s="801"/>
      <c r="AL50" s="801"/>
      <c r="AM50" s="801"/>
      <c r="AN50" s="802"/>
    </row>
    <row r="51" spans="1:40" s="283" customFormat="1" ht="18.75" customHeight="1" x14ac:dyDescent="0.15">
      <c r="A51" s="800"/>
      <c r="B51" s="801"/>
      <c r="C51" s="801"/>
      <c r="D51" s="801"/>
      <c r="E51" s="801"/>
      <c r="F51" s="801"/>
      <c r="G51" s="801"/>
      <c r="H51" s="801"/>
      <c r="I51" s="801"/>
      <c r="J51" s="801"/>
      <c r="K51" s="801"/>
      <c r="L51" s="801"/>
      <c r="M51" s="801"/>
      <c r="N51" s="801"/>
      <c r="O51" s="801"/>
      <c r="P51" s="801"/>
      <c r="Q51" s="801"/>
      <c r="R51" s="801"/>
      <c r="S51" s="801"/>
      <c r="T51" s="801"/>
      <c r="U51" s="801"/>
      <c r="V51" s="801"/>
      <c r="W51" s="801"/>
      <c r="X51" s="801"/>
      <c r="Y51" s="801"/>
      <c r="Z51" s="801"/>
      <c r="AA51" s="801"/>
      <c r="AB51" s="801"/>
      <c r="AC51" s="801"/>
      <c r="AD51" s="801"/>
      <c r="AE51" s="801"/>
      <c r="AF51" s="801"/>
      <c r="AG51" s="801"/>
      <c r="AH51" s="801"/>
      <c r="AI51" s="801"/>
      <c r="AJ51" s="801"/>
      <c r="AK51" s="801"/>
      <c r="AL51" s="801"/>
      <c r="AM51" s="801"/>
      <c r="AN51" s="802"/>
    </row>
    <row r="52" spans="1:40" s="283" customFormat="1" ht="18.75" customHeight="1" x14ac:dyDescent="0.15">
      <c r="A52" s="800"/>
      <c r="B52" s="801"/>
      <c r="C52" s="801"/>
      <c r="D52" s="801"/>
      <c r="E52" s="801"/>
      <c r="F52" s="801"/>
      <c r="G52" s="801"/>
      <c r="H52" s="801"/>
      <c r="I52" s="801"/>
      <c r="J52" s="801"/>
      <c r="K52" s="801"/>
      <c r="L52" s="801"/>
      <c r="M52" s="801"/>
      <c r="N52" s="801"/>
      <c r="O52" s="801"/>
      <c r="P52" s="801"/>
      <c r="Q52" s="801"/>
      <c r="R52" s="801"/>
      <c r="S52" s="801"/>
      <c r="T52" s="801"/>
      <c r="U52" s="801"/>
      <c r="V52" s="801"/>
      <c r="W52" s="801"/>
      <c r="X52" s="801"/>
      <c r="Y52" s="801"/>
      <c r="Z52" s="801"/>
      <c r="AA52" s="801"/>
      <c r="AB52" s="801"/>
      <c r="AC52" s="801"/>
      <c r="AD52" s="801"/>
      <c r="AE52" s="801"/>
      <c r="AF52" s="801"/>
      <c r="AG52" s="801"/>
      <c r="AH52" s="801"/>
      <c r="AI52" s="801"/>
      <c r="AJ52" s="801"/>
      <c r="AK52" s="801"/>
      <c r="AL52" s="801"/>
      <c r="AM52" s="801"/>
      <c r="AN52" s="802"/>
    </row>
    <row r="53" spans="1:40" s="283" customFormat="1" ht="18.75" customHeight="1" x14ac:dyDescent="0.15">
      <c r="A53" s="800"/>
      <c r="B53" s="801"/>
      <c r="C53" s="801"/>
      <c r="D53" s="801"/>
      <c r="E53" s="801"/>
      <c r="F53" s="801"/>
      <c r="G53" s="801"/>
      <c r="H53" s="801"/>
      <c r="I53" s="801"/>
      <c r="J53" s="801"/>
      <c r="K53" s="801"/>
      <c r="L53" s="801"/>
      <c r="M53" s="801"/>
      <c r="N53" s="801"/>
      <c r="O53" s="801"/>
      <c r="P53" s="801"/>
      <c r="Q53" s="801"/>
      <c r="R53" s="801"/>
      <c r="S53" s="801"/>
      <c r="T53" s="801"/>
      <c r="U53" s="801"/>
      <c r="V53" s="801"/>
      <c r="W53" s="801"/>
      <c r="X53" s="801"/>
      <c r="Y53" s="801"/>
      <c r="Z53" s="801"/>
      <c r="AA53" s="801"/>
      <c r="AB53" s="801"/>
      <c r="AC53" s="801"/>
      <c r="AD53" s="801"/>
      <c r="AE53" s="801"/>
      <c r="AF53" s="801"/>
      <c r="AG53" s="801"/>
      <c r="AH53" s="801"/>
      <c r="AI53" s="801"/>
      <c r="AJ53" s="801"/>
      <c r="AK53" s="801"/>
      <c r="AL53" s="801"/>
      <c r="AM53" s="801"/>
      <c r="AN53" s="802"/>
    </row>
    <row r="54" spans="1:40" s="283" customFormat="1" ht="18.75" customHeight="1" x14ac:dyDescent="0.15">
      <c r="A54" s="800"/>
      <c r="B54" s="801"/>
      <c r="C54" s="801"/>
      <c r="D54" s="801"/>
      <c r="E54" s="801"/>
      <c r="F54" s="801"/>
      <c r="G54" s="801"/>
      <c r="H54" s="801"/>
      <c r="I54" s="801"/>
      <c r="J54" s="801"/>
      <c r="K54" s="801"/>
      <c r="L54" s="801"/>
      <c r="M54" s="801"/>
      <c r="N54" s="801"/>
      <c r="O54" s="801"/>
      <c r="P54" s="801"/>
      <c r="Q54" s="801"/>
      <c r="R54" s="801"/>
      <c r="S54" s="801"/>
      <c r="T54" s="801"/>
      <c r="U54" s="801"/>
      <c r="V54" s="801"/>
      <c r="W54" s="801"/>
      <c r="X54" s="801"/>
      <c r="Y54" s="801"/>
      <c r="Z54" s="801"/>
      <c r="AA54" s="801"/>
      <c r="AB54" s="801"/>
      <c r="AC54" s="801"/>
      <c r="AD54" s="801"/>
      <c r="AE54" s="801"/>
      <c r="AF54" s="801"/>
      <c r="AG54" s="801"/>
      <c r="AH54" s="801"/>
      <c r="AI54" s="801"/>
      <c r="AJ54" s="801"/>
      <c r="AK54" s="801"/>
      <c r="AL54" s="801"/>
      <c r="AM54" s="801"/>
      <c r="AN54" s="802"/>
    </row>
    <row r="55" spans="1:40" s="283" customFormat="1" ht="18.75" customHeight="1" x14ac:dyDescent="0.15">
      <c r="A55" s="800"/>
      <c r="B55" s="801"/>
      <c r="C55" s="801"/>
      <c r="D55" s="801"/>
      <c r="E55" s="801"/>
      <c r="F55" s="801"/>
      <c r="G55" s="801"/>
      <c r="H55" s="801"/>
      <c r="I55" s="801"/>
      <c r="J55" s="801"/>
      <c r="K55" s="801"/>
      <c r="L55" s="801"/>
      <c r="M55" s="801"/>
      <c r="N55" s="801"/>
      <c r="O55" s="801"/>
      <c r="P55" s="801"/>
      <c r="Q55" s="801"/>
      <c r="R55" s="801"/>
      <c r="S55" s="801"/>
      <c r="T55" s="801"/>
      <c r="U55" s="801"/>
      <c r="V55" s="801"/>
      <c r="W55" s="801"/>
      <c r="X55" s="801"/>
      <c r="Y55" s="801"/>
      <c r="Z55" s="801"/>
      <c r="AA55" s="801"/>
      <c r="AB55" s="801"/>
      <c r="AC55" s="801"/>
      <c r="AD55" s="801"/>
      <c r="AE55" s="801"/>
      <c r="AF55" s="801"/>
      <c r="AG55" s="801"/>
      <c r="AH55" s="801"/>
      <c r="AI55" s="801"/>
      <c r="AJ55" s="801"/>
      <c r="AK55" s="801"/>
      <c r="AL55" s="801"/>
      <c r="AM55" s="801"/>
      <c r="AN55" s="802"/>
    </row>
    <row r="56" spans="1:40" s="283" customFormat="1" ht="18.75" customHeight="1" x14ac:dyDescent="0.15">
      <c r="A56" s="800"/>
      <c r="B56" s="801"/>
      <c r="C56" s="801"/>
      <c r="D56" s="801"/>
      <c r="E56" s="801"/>
      <c r="F56" s="801"/>
      <c r="G56" s="801"/>
      <c r="H56" s="801"/>
      <c r="I56" s="801"/>
      <c r="J56" s="801"/>
      <c r="K56" s="801"/>
      <c r="L56" s="801"/>
      <c r="M56" s="801"/>
      <c r="N56" s="801"/>
      <c r="O56" s="801"/>
      <c r="P56" s="801"/>
      <c r="Q56" s="801"/>
      <c r="R56" s="801"/>
      <c r="S56" s="801"/>
      <c r="T56" s="801"/>
      <c r="U56" s="801"/>
      <c r="V56" s="801"/>
      <c r="W56" s="801"/>
      <c r="X56" s="801"/>
      <c r="Y56" s="801"/>
      <c r="Z56" s="801"/>
      <c r="AA56" s="801"/>
      <c r="AB56" s="801"/>
      <c r="AC56" s="801"/>
      <c r="AD56" s="801"/>
      <c r="AE56" s="801"/>
      <c r="AF56" s="801"/>
      <c r="AG56" s="801"/>
      <c r="AH56" s="801"/>
      <c r="AI56" s="801"/>
      <c r="AJ56" s="801"/>
      <c r="AK56" s="801"/>
      <c r="AL56" s="801"/>
      <c r="AM56" s="801"/>
      <c r="AN56" s="802"/>
    </row>
    <row r="57" spans="1:40" ht="18.75" customHeight="1" x14ac:dyDescent="0.15">
      <c r="A57" s="800"/>
      <c r="B57" s="801"/>
      <c r="C57" s="801"/>
      <c r="D57" s="801"/>
      <c r="E57" s="801"/>
      <c r="F57" s="801"/>
      <c r="G57" s="801"/>
      <c r="H57" s="801"/>
      <c r="I57" s="801"/>
      <c r="J57" s="801"/>
      <c r="K57" s="801"/>
      <c r="L57" s="801"/>
      <c r="M57" s="801"/>
      <c r="N57" s="801"/>
      <c r="O57" s="801"/>
      <c r="P57" s="801"/>
      <c r="Q57" s="801"/>
      <c r="R57" s="801"/>
      <c r="S57" s="801"/>
      <c r="T57" s="801"/>
      <c r="U57" s="801"/>
      <c r="V57" s="801"/>
      <c r="W57" s="801"/>
      <c r="X57" s="801"/>
      <c r="Y57" s="801"/>
      <c r="Z57" s="801"/>
      <c r="AA57" s="801"/>
      <c r="AB57" s="801"/>
      <c r="AC57" s="801"/>
      <c r="AD57" s="801"/>
      <c r="AE57" s="801"/>
      <c r="AF57" s="801"/>
      <c r="AG57" s="801"/>
      <c r="AH57" s="801"/>
      <c r="AI57" s="801"/>
      <c r="AJ57" s="801"/>
      <c r="AK57" s="801"/>
      <c r="AL57" s="801"/>
      <c r="AM57" s="801"/>
      <c r="AN57" s="802"/>
    </row>
    <row r="58" spans="1:40" s="283" customFormat="1" ht="6" customHeight="1" x14ac:dyDescent="0.15">
      <c r="A58" s="800"/>
      <c r="B58" s="801"/>
      <c r="C58" s="801"/>
      <c r="D58" s="801"/>
      <c r="E58" s="801"/>
      <c r="F58" s="801"/>
      <c r="G58" s="801"/>
      <c r="H58" s="801"/>
      <c r="I58" s="801"/>
      <c r="J58" s="801"/>
      <c r="K58" s="801"/>
      <c r="L58" s="801"/>
      <c r="M58" s="801"/>
      <c r="N58" s="801"/>
      <c r="O58" s="801"/>
      <c r="P58" s="801"/>
      <c r="Q58" s="801"/>
      <c r="R58" s="801"/>
      <c r="S58" s="801"/>
      <c r="T58" s="801"/>
      <c r="U58" s="801"/>
      <c r="V58" s="801"/>
      <c r="W58" s="801"/>
      <c r="X58" s="801"/>
      <c r="Y58" s="801"/>
      <c r="Z58" s="801"/>
      <c r="AA58" s="801"/>
      <c r="AB58" s="801"/>
      <c r="AC58" s="801"/>
      <c r="AD58" s="801"/>
      <c r="AE58" s="801"/>
      <c r="AF58" s="801"/>
      <c r="AG58" s="801"/>
      <c r="AH58" s="801"/>
      <c r="AI58" s="801"/>
      <c r="AJ58" s="801"/>
      <c r="AK58" s="801"/>
      <c r="AL58" s="801"/>
      <c r="AM58" s="801"/>
      <c r="AN58" s="802"/>
    </row>
    <row r="59" spans="1:40" s="4" customFormat="1" ht="13.5" customHeight="1" x14ac:dyDescent="0.15">
      <c r="A59" s="800"/>
      <c r="B59" s="801"/>
      <c r="C59" s="801"/>
      <c r="D59" s="801"/>
      <c r="E59" s="801"/>
      <c r="F59" s="801"/>
      <c r="G59" s="801"/>
      <c r="H59" s="801"/>
      <c r="I59" s="801"/>
      <c r="J59" s="801"/>
      <c r="K59" s="801"/>
      <c r="L59" s="801"/>
      <c r="M59" s="801"/>
      <c r="N59" s="801"/>
      <c r="O59" s="801"/>
      <c r="P59" s="801"/>
      <c r="Q59" s="801"/>
      <c r="R59" s="801"/>
      <c r="S59" s="801"/>
      <c r="T59" s="801"/>
      <c r="U59" s="801"/>
      <c r="V59" s="801"/>
      <c r="W59" s="801"/>
      <c r="X59" s="801"/>
      <c r="Y59" s="801"/>
      <c r="Z59" s="801"/>
      <c r="AA59" s="801"/>
      <c r="AB59" s="801"/>
      <c r="AC59" s="801"/>
      <c r="AD59" s="801"/>
      <c r="AE59" s="801"/>
      <c r="AF59" s="801"/>
      <c r="AG59" s="801"/>
      <c r="AH59" s="801"/>
      <c r="AI59" s="801"/>
      <c r="AJ59" s="801"/>
      <c r="AK59" s="801"/>
      <c r="AL59" s="801"/>
      <c r="AM59" s="801"/>
      <c r="AN59" s="802"/>
    </row>
    <row r="60" spans="1:40" s="4" customFormat="1" ht="13.5" customHeight="1" x14ac:dyDescent="0.15">
      <c r="A60" s="800"/>
      <c r="B60" s="801"/>
      <c r="C60" s="801"/>
      <c r="D60" s="801"/>
      <c r="E60" s="801"/>
      <c r="F60" s="801"/>
      <c r="G60" s="801"/>
      <c r="H60" s="801"/>
      <c r="I60" s="801"/>
      <c r="J60" s="801"/>
      <c r="K60" s="801"/>
      <c r="L60" s="801"/>
      <c r="M60" s="801"/>
      <c r="N60" s="801"/>
      <c r="O60" s="801"/>
      <c r="P60" s="801"/>
      <c r="Q60" s="801"/>
      <c r="R60" s="801"/>
      <c r="S60" s="801"/>
      <c r="T60" s="801"/>
      <c r="U60" s="801"/>
      <c r="V60" s="801"/>
      <c r="W60" s="801"/>
      <c r="X60" s="801"/>
      <c r="Y60" s="801"/>
      <c r="Z60" s="801"/>
      <c r="AA60" s="801"/>
      <c r="AB60" s="801"/>
      <c r="AC60" s="801"/>
      <c r="AD60" s="801"/>
      <c r="AE60" s="801"/>
      <c r="AF60" s="801"/>
      <c r="AG60" s="801"/>
      <c r="AH60" s="801"/>
      <c r="AI60" s="801"/>
      <c r="AJ60" s="801"/>
      <c r="AK60" s="801"/>
      <c r="AL60" s="801"/>
      <c r="AM60" s="801"/>
      <c r="AN60" s="802"/>
    </row>
    <row r="61" spans="1:40" s="4" customFormat="1" ht="15" customHeight="1" x14ac:dyDescent="0.15">
      <c r="A61" s="800"/>
      <c r="B61" s="801"/>
      <c r="C61" s="801"/>
      <c r="D61" s="801"/>
      <c r="E61" s="801"/>
      <c r="F61" s="801"/>
      <c r="G61" s="801"/>
      <c r="H61" s="801"/>
      <c r="I61" s="801"/>
      <c r="J61" s="801"/>
      <c r="K61" s="801"/>
      <c r="L61" s="801"/>
      <c r="M61" s="801"/>
      <c r="N61" s="801"/>
      <c r="O61" s="801"/>
      <c r="P61" s="801"/>
      <c r="Q61" s="801"/>
      <c r="R61" s="801"/>
      <c r="S61" s="801"/>
      <c r="T61" s="801"/>
      <c r="U61" s="801"/>
      <c r="V61" s="801"/>
      <c r="W61" s="801"/>
      <c r="X61" s="801"/>
      <c r="Y61" s="801"/>
      <c r="Z61" s="801"/>
      <c r="AA61" s="801"/>
      <c r="AB61" s="801"/>
      <c r="AC61" s="801"/>
      <c r="AD61" s="801"/>
      <c r="AE61" s="801"/>
      <c r="AF61" s="801"/>
      <c r="AG61" s="801"/>
      <c r="AH61" s="801"/>
      <c r="AI61" s="801"/>
      <c r="AJ61" s="801"/>
      <c r="AK61" s="801"/>
      <c r="AL61" s="801"/>
      <c r="AM61" s="801"/>
      <c r="AN61" s="802"/>
    </row>
    <row r="62" spans="1:40" s="4" customFormat="1" ht="15" customHeight="1" x14ac:dyDescent="0.15">
      <c r="A62" s="800"/>
      <c r="B62" s="801"/>
      <c r="C62" s="801"/>
      <c r="D62" s="801"/>
      <c r="E62" s="801"/>
      <c r="F62" s="801"/>
      <c r="G62" s="801"/>
      <c r="H62" s="801"/>
      <c r="I62" s="801"/>
      <c r="J62" s="801"/>
      <c r="K62" s="801"/>
      <c r="L62" s="801"/>
      <c r="M62" s="801"/>
      <c r="N62" s="801"/>
      <c r="O62" s="801"/>
      <c r="P62" s="801"/>
      <c r="Q62" s="801"/>
      <c r="R62" s="801"/>
      <c r="S62" s="801"/>
      <c r="T62" s="801"/>
      <c r="U62" s="801"/>
      <c r="V62" s="801"/>
      <c r="W62" s="801"/>
      <c r="X62" s="801"/>
      <c r="Y62" s="801"/>
      <c r="Z62" s="801"/>
      <c r="AA62" s="801"/>
      <c r="AB62" s="801"/>
      <c r="AC62" s="801"/>
      <c r="AD62" s="801"/>
      <c r="AE62" s="801"/>
      <c r="AF62" s="801"/>
      <c r="AG62" s="801"/>
      <c r="AH62" s="801"/>
      <c r="AI62" s="801"/>
      <c r="AJ62" s="801"/>
      <c r="AK62" s="801"/>
      <c r="AL62" s="801"/>
      <c r="AM62" s="801"/>
      <c r="AN62" s="802"/>
    </row>
    <row r="63" spans="1:40" s="4" customFormat="1" ht="15" customHeight="1" x14ac:dyDescent="0.15">
      <c r="A63" s="800"/>
      <c r="B63" s="801"/>
      <c r="C63" s="801"/>
      <c r="D63" s="801"/>
      <c r="E63" s="801"/>
      <c r="F63" s="801"/>
      <c r="G63" s="801"/>
      <c r="H63" s="801"/>
      <c r="I63" s="801"/>
      <c r="J63" s="801"/>
      <c r="K63" s="801"/>
      <c r="L63" s="801"/>
      <c r="M63" s="801"/>
      <c r="N63" s="801"/>
      <c r="O63" s="801"/>
      <c r="P63" s="801"/>
      <c r="Q63" s="801"/>
      <c r="R63" s="801"/>
      <c r="S63" s="801"/>
      <c r="T63" s="801"/>
      <c r="U63" s="801"/>
      <c r="V63" s="801"/>
      <c r="W63" s="801"/>
      <c r="X63" s="801"/>
      <c r="Y63" s="801"/>
      <c r="Z63" s="801"/>
      <c r="AA63" s="801"/>
      <c r="AB63" s="801"/>
      <c r="AC63" s="801"/>
      <c r="AD63" s="801"/>
      <c r="AE63" s="801"/>
      <c r="AF63" s="801"/>
      <c r="AG63" s="801"/>
      <c r="AH63" s="801"/>
      <c r="AI63" s="801"/>
      <c r="AJ63" s="801"/>
      <c r="AK63" s="801"/>
      <c r="AL63" s="801"/>
      <c r="AM63" s="801"/>
      <c r="AN63" s="802"/>
    </row>
    <row r="64" spans="1:40" s="4" customFormat="1" ht="15" customHeight="1" x14ac:dyDescent="0.15">
      <c r="A64" s="800"/>
      <c r="B64" s="801"/>
      <c r="C64" s="801"/>
      <c r="D64" s="801"/>
      <c r="E64" s="801"/>
      <c r="F64" s="801"/>
      <c r="G64" s="801"/>
      <c r="H64" s="801"/>
      <c r="I64" s="801"/>
      <c r="J64" s="801"/>
      <c r="K64" s="801"/>
      <c r="L64" s="801"/>
      <c r="M64" s="801"/>
      <c r="N64" s="801"/>
      <c r="O64" s="801"/>
      <c r="P64" s="801"/>
      <c r="Q64" s="801"/>
      <c r="R64" s="801"/>
      <c r="S64" s="801"/>
      <c r="T64" s="801"/>
      <c r="U64" s="801"/>
      <c r="V64" s="801"/>
      <c r="W64" s="801"/>
      <c r="X64" s="801"/>
      <c r="Y64" s="801"/>
      <c r="Z64" s="801"/>
      <c r="AA64" s="801"/>
      <c r="AB64" s="801"/>
      <c r="AC64" s="801"/>
      <c r="AD64" s="801"/>
      <c r="AE64" s="801"/>
      <c r="AF64" s="801"/>
      <c r="AG64" s="801"/>
      <c r="AH64" s="801"/>
      <c r="AI64" s="801"/>
      <c r="AJ64" s="801"/>
      <c r="AK64" s="801"/>
      <c r="AL64" s="801"/>
      <c r="AM64" s="801"/>
      <c r="AN64" s="802"/>
    </row>
    <row r="65" spans="1:40" x14ac:dyDescent="0.15">
      <c r="A65" s="800"/>
      <c r="B65" s="801"/>
      <c r="C65" s="801"/>
      <c r="D65" s="801"/>
      <c r="E65" s="801"/>
      <c r="F65" s="801"/>
      <c r="G65" s="801"/>
      <c r="H65" s="801"/>
      <c r="I65" s="801"/>
      <c r="J65" s="801"/>
      <c r="K65" s="801"/>
      <c r="L65" s="801"/>
      <c r="M65" s="801"/>
      <c r="N65" s="801"/>
      <c r="O65" s="801"/>
      <c r="P65" s="801"/>
      <c r="Q65" s="801"/>
      <c r="R65" s="801"/>
      <c r="S65" s="801"/>
      <c r="T65" s="801"/>
      <c r="U65" s="801"/>
      <c r="V65" s="801"/>
      <c r="W65" s="801"/>
      <c r="X65" s="801"/>
      <c r="Y65" s="801"/>
      <c r="Z65" s="801"/>
      <c r="AA65" s="801"/>
      <c r="AB65" s="801"/>
      <c r="AC65" s="801"/>
      <c r="AD65" s="801"/>
      <c r="AE65" s="801"/>
      <c r="AF65" s="801"/>
      <c r="AG65" s="801"/>
      <c r="AH65" s="801"/>
      <c r="AI65" s="801"/>
      <c r="AJ65" s="801"/>
      <c r="AK65" s="801"/>
      <c r="AL65" s="801"/>
      <c r="AM65" s="801"/>
      <c r="AN65" s="802"/>
    </row>
    <row r="66" spans="1:40" x14ac:dyDescent="0.15">
      <c r="A66" s="800"/>
      <c r="B66" s="801"/>
      <c r="C66" s="801"/>
      <c r="D66" s="801"/>
      <c r="E66" s="801"/>
      <c r="F66" s="801"/>
      <c r="G66" s="801"/>
      <c r="H66" s="801"/>
      <c r="I66" s="801"/>
      <c r="J66" s="801"/>
      <c r="K66" s="801"/>
      <c r="L66" s="801"/>
      <c r="M66" s="801"/>
      <c r="N66" s="801"/>
      <c r="O66" s="801"/>
      <c r="P66" s="801"/>
      <c r="Q66" s="801"/>
      <c r="R66" s="801"/>
      <c r="S66" s="801"/>
      <c r="T66" s="801"/>
      <c r="U66" s="801"/>
      <c r="V66" s="801"/>
      <c r="W66" s="801"/>
      <c r="X66" s="801"/>
      <c r="Y66" s="801"/>
      <c r="Z66" s="801"/>
      <c r="AA66" s="801"/>
      <c r="AB66" s="801"/>
      <c r="AC66" s="801"/>
      <c r="AD66" s="801"/>
      <c r="AE66" s="801"/>
      <c r="AF66" s="801"/>
      <c r="AG66" s="801"/>
      <c r="AH66" s="801"/>
      <c r="AI66" s="801"/>
      <c r="AJ66" s="801"/>
      <c r="AK66" s="801"/>
      <c r="AL66" s="801"/>
      <c r="AM66" s="801"/>
      <c r="AN66" s="802"/>
    </row>
    <row r="67" spans="1:40" x14ac:dyDescent="0.15">
      <c r="A67" s="800"/>
      <c r="B67" s="801"/>
      <c r="C67" s="801"/>
      <c r="D67" s="801"/>
      <c r="E67" s="801"/>
      <c r="F67" s="801"/>
      <c r="G67" s="801"/>
      <c r="H67" s="801"/>
      <c r="I67" s="801"/>
      <c r="J67" s="801"/>
      <c r="K67" s="801"/>
      <c r="L67" s="801"/>
      <c r="M67" s="801"/>
      <c r="N67" s="801"/>
      <c r="O67" s="801"/>
      <c r="P67" s="801"/>
      <c r="Q67" s="801"/>
      <c r="R67" s="801"/>
      <c r="S67" s="801"/>
      <c r="T67" s="801"/>
      <c r="U67" s="801"/>
      <c r="V67" s="801"/>
      <c r="W67" s="801"/>
      <c r="X67" s="801"/>
      <c r="Y67" s="801"/>
      <c r="Z67" s="801"/>
      <c r="AA67" s="801"/>
      <c r="AB67" s="801"/>
      <c r="AC67" s="801"/>
      <c r="AD67" s="801"/>
      <c r="AE67" s="801"/>
      <c r="AF67" s="801"/>
      <c r="AG67" s="801"/>
      <c r="AH67" s="801"/>
      <c r="AI67" s="801"/>
      <c r="AJ67" s="801"/>
      <c r="AK67" s="801"/>
      <c r="AL67" s="801"/>
      <c r="AM67" s="801"/>
      <c r="AN67" s="802"/>
    </row>
    <row r="68" spans="1:40" x14ac:dyDescent="0.15">
      <c r="A68" s="800"/>
      <c r="B68" s="801"/>
      <c r="C68" s="801"/>
      <c r="D68" s="801"/>
      <c r="E68" s="801"/>
      <c r="F68" s="801"/>
      <c r="G68" s="801"/>
      <c r="H68" s="801"/>
      <c r="I68" s="801"/>
      <c r="J68" s="801"/>
      <c r="K68" s="801"/>
      <c r="L68" s="801"/>
      <c r="M68" s="801"/>
      <c r="N68" s="801"/>
      <c r="O68" s="801"/>
      <c r="P68" s="801"/>
      <c r="Q68" s="801"/>
      <c r="R68" s="801"/>
      <c r="S68" s="801"/>
      <c r="T68" s="801"/>
      <c r="U68" s="801"/>
      <c r="V68" s="801"/>
      <c r="W68" s="801"/>
      <c r="X68" s="801"/>
      <c r="Y68" s="801"/>
      <c r="Z68" s="801"/>
      <c r="AA68" s="801"/>
      <c r="AB68" s="801"/>
      <c r="AC68" s="801"/>
      <c r="AD68" s="801"/>
      <c r="AE68" s="801"/>
      <c r="AF68" s="801"/>
      <c r="AG68" s="801"/>
      <c r="AH68" s="801"/>
      <c r="AI68" s="801"/>
      <c r="AJ68" s="801"/>
      <c r="AK68" s="801"/>
      <c r="AL68" s="801"/>
      <c r="AM68" s="801"/>
      <c r="AN68" s="802"/>
    </row>
    <row r="69" spans="1:40" x14ac:dyDescent="0.15">
      <c r="A69" s="800"/>
      <c r="B69" s="801"/>
      <c r="C69" s="801"/>
      <c r="D69" s="801"/>
      <c r="E69" s="801"/>
      <c r="F69" s="801"/>
      <c r="G69" s="801"/>
      <c r="H69" s="801"/>
      <c r="I69" s="801"/>
      <c r="J69" s="801"/>
      <c r="K69" s="801"/>
      <c r="L69" s="801"/>
      <c r="M69" s="801"/>
      <c r="N69" s="801"/>
      <c r="O69" s="801"/>
      <c r="P69" s="801"/>
      <c r="Q69" s="801"/>
      <c r="R69" s="801"/>
      <c r="S69" s="801"/>
      <c r="T69" s="801"/>
      <c r="U69" s="801"/>
      <c r="V69" s="801"/>
      <c r="W69" s="801"/>
      <c r="X69" s="801"/>
      <c r="Y69" s="801"/>
      <c r="Z69" s="801"/>
      <c r="AA69" s="801"/>
      <c r="AB69" s="801"/>
      <c r="AC69" s="801"/>
      <c r="AD69" s="801"/>
      <c r="AE69" s="801"/>
      <c r="AF69" s="801"/>
      <c r="AG69" s="801"/>
      <c r="AH69" s="801"/>
      <c r="AI69" s="801"/>
      <c r="AJ69" s="801"/>
      <c r="AK69" s="801"/>
      <c r="AL69" s="801"/>
      <c r="AM69" s="801"/>
      <c r="AN69" s="802"/>
    </row>
    <row r="70" spans="1:40" x14ac:dyDescent="0.15">
      <c r="A70" s="800"/>
      <c r="B70" s="801"/>
      <c r="C70" s="801"/>
      <c r="D70" s="801"/>
      <c r="E70" s="801"/>
      <c r="F70" s="801"/>
      <c r="G70" s="801"/>
      <c r="H70" s="801"/>
      <c r="I70" s="801"/>
      <c r="J70" s="801"/>
      <c r="K70" s="801"/>
      <c r="L70" s="801"/>
      <c r="M70" s="801"/>
      <c r="N70" s="801"/>
      <c r="O70" s="801"/>
      <c r="P70" s="801"/>
      <c r="Q70" s="801"/>
      <c r="R70" s="801"/>
      <c r="S70" s="801"/>
      <c r="T70" s="801"/>
      <c r="U70" s="801"/>
      <c r="V70" s="801"/>
      <c r="W70" s="801"/>
      <c r="X70" s="801"/>
      <c r="Y70" s="801"/>
      <c r="Z70" s="801"/>
      <c r="AA70" s="801"/>
      <c r="AB70" s="801"/>
      <c r="AC70" s="801"/>
      <c r="AD70" s="801"/>
      <c r="AE70" s="801"/>
      <c r="AF70" s="801"/>
      <c r="AG70" s="801"/>
      <c r="AH70" s="801"/>
      <c r="AI70" s="801"/>
      <c r="AJ70" s="801"/>
      <c r="AK70" s="801"/>
      <c r="AL70" s="801"/>
      <c r="AM70" s="801"/>
      <c r="AN70" s="802"/>
    </row>
    <row r="71" spans="1:40" x14ac:dyDescent="0.15">
      <c r="A71" s="800"/>
      <c r="B71" s="801"/>
      <c r="C71" s="801"/>
      <c r="D71" s="801"/>
      <c r="E71" s="801"/>
      <c r="F71" s="801"/>
      <c r="G71" s="801"/>
      <c r="H71" s="801"/>
      <c r="I71" s="801"/>
      <c r="J71" s="801"/>
      <c r="K71" s="801"/>
      <c r="L71" s="801"/>
      <c r="M71" s="801"/>
      <c r="N71" s="801"/>
      <c r="O71" s="801"/>
      <c r="P71" s="801"/>
      <c r="Q71" s="801"/>
      <c r="R71" s="801"/>
      <c r="S71" s="801"/>
      <c r="T71" s="801"/>
      <c r="U71" s="801"/>
      <c r="V71" s="801"/>
      <c r="W71" s="801"/>
      <c r="X71" s="801"/>
      <c r="Y71" s="801"/>
      <c r="Z71" s="801"/>
      <c r="AA71" s="801"/>
      <c r="AB71" s="801"/>
      <c r="AC71" s="801"/>
      <c r="AD71" s="801"/>
      <c r="AE71" s="801"/>
      <c r="AF71" s="801"/>
      <c r="AG71" s="801"/>
      <c r="AH71" s="801"/>
      <c r="AI71" s="801"/>
      <c r="AJ71" s="801"/>
      <c r="AK71" s="801"/>
      <c r="AL71" s="801"/>
      <c r="AM71" s="801"/>
      <c r="AN71" s="802"/>
    </row>
    <row r="72" spans="1:40" x14ac:dyDescent="0.15">
      <c r="A72" s="800"/>
      <c r="B72" s="801"/>
      <c r="C72" s="801"/>
      <c r="D72" s="801"/>
      <c r="E72" s="801"/>
      <c r="F72" s="801"/>
      <c r="G72" s="801"/>
      <c r="H72" s="801"/>
      <c r="I72" s="801"/>
      <c r="J72" s="801"/>
      <c r="K72" s="801"/>
      <c r="L72" s="801"/>
      <c r="M72" s="801"/>
      <c r="N72" s="801"/>
      <c r="O72" s="801"/>
      <c r="P72" s="801"/>
      <c r="Q72" s="801"/>
      <c r="R72" s="801"/>
      <c r="S72" s="801"/>
      <c r="T72" s="801"/>
      <c r="U72" s="801"/>
      <c r="V72" s="801"/>
      <c r="W72" s="801"/>
      <c r="X72" s="801"/>
      <c r="Y72" s="801"/>
      <c r="Z72" s="801"/>
      <c r="AA72" s="801"/>
      <c r="AB72" s="801"/>
      <c r="AC72" s="801"/>
      <c r="AD72" s="801"/>
      <c r="AE72" s="801"/>
      <c r="AF72" s="801"/>
      <c r="AG72" s="801"/>
      <c r="AH72" s="801"/>
      <c r="AI72" s="801"/>
      <c r="AJ72" s="801"/>
      <c r="AK72" s="801"/>
      <c r="AL72" s="801"/>
      <c r="AM72" s="801"/>
      <c r="AN72" s="802"/>
    </row>
    <row r="73" spans="1:40" x14ac:dyDescent="0.15">
      <c r="A73" s="800"/>
      <c r="B73" s="801"/>
      <c r="C73" s="801"/>
      <c r="D73" s="801"/>
      <c r="E73" s="801"/>
      <c r="F73" s="801"/>
      <c r="G73" s="801"/>
      <c r="H73" s="801"/>
      <c r="I73" s="801"/>
      <c r="J73" s="801"/>
      <c r="K73" s="801"/>
      <c r="L73" s="801"/>
      <c r="M73" s="801"/>
      <c r="N73" s="801"/>
      <c r="O73" s="801"/>
      <c r="P73" s="801"/>
      <c r="Q73" s="801"/>
      <c r="R73" s="801"/>
      <c r="S73" s="801"/>
      <c r="T73" s="801"/>
      <c r="U73" s="801"/>
      <c r="V73" s="801"/>
      <c r="W73" s="801"/>
      <c r="X73" s="801"/>
      <c r="Y73" s="801"/>
      <c r="Z73" s="801"/>
      <c r="AA73" s="801"/>
      <c r="AB73" s="801"/>
      <c r="AC73" s="801"/>
      <c r="AD73" s="801"/>
      <c r="AE73" s="801"/>
      <c r="AF73" s="801"/>
      <c r="AG73" s="801"/>
      <c r="AH73" s="801"/>
      <c r="AI73" s="801"/>
      <c r="AJ73" s="801"/>
      <c r="AK73" s="801"/>
      <c r="AL73" s="801"/>
      <c r="AM73" s="801"/>
      <c r="AN73" s="802"/>
    </row>
    <row r="74" spans="1:40" x14ac:dyDescent="0.15">
      <c r="A74" s="803"/>
      <c r="B74" s="804"/>
      <c r="C74" s="804"/>
      <c r="D74" s="804"/>
      <c r="E74" s="804"/>
      <c r="F74" s="804"/>
      <c r="G74" s="804"/>
      <c r="H74" s="804"/>
      <c r="I74" s="804"/>
      <c r="J74" s="804"/>
      <c r="K74" s="804"/>
      <c r="L74" s="804"/>
      <c r="M74" s="804"/>
      <c r="N74" s="804"/>
      <c r="O74" s="804"/>
      <c r="P74" s="804"/>
      <c r="Q74" s="804"/>
      <c r="R74" s="804"/>
      <c r="S74" s="804"/>
      <c r="T74" s="804"/>
      <c r="U74" s="804"/>
      <c r="V74" s="804"/>
      <c r="W74" s="804"/>
      <c r="X74" s="804"/>
      <c r="Y74" s="804"/>
      <c r="Z74" s="804"/>
      <c r="AA74" s="804"/>
      <c r="AB74" s="804"/>
      <c r="AC74" s="804"/>
      <c r="AD74" s="804"/>
      <c r="AE74" s="804"/>
      <c r="AF74" s="804"/>
      <c r="AG74" s="804"/>
      <c r="AH74" s="804"/>
      <c r="AI74" s="804"/>
      <c r="AJ74" s="804"/>
      <c r="AK74" s="804"/>
      <c r="AL74" s="804"/>
      <c r="AM74" s="804"/>
      <c r="AN74" s="805"/>
    </row>
  </sheetData>
  <sheetProtection selectLockedCells="1"/>
  <protectedRanges>
    <protectedRange sqref="L9:S10" name="範囲1"/>
  </protectedRanges>
  <dataConsolidate/>
  <mergeCells count="61">
    <mergeCell ref="D26:L26"/>
    <mergeCell ref="M26:X26"/>
    <mergeCell ref="AB26:AN26"/>
    <mergeCell ref="A44:AN74"/>
    <mergeCell ref="A32:AN36"/>
    <mergeCell ref="A39:B39"/>
    <mergeCell ref="C39:R39"/>
    <mergeCell ref="S39:T39"/>
    <mergeCell ref="A40:B40"/>
    <mergeCell ref="C40:R40"/>
    <mergeCell ref="S40:T40"/>
    <mergeCell ref="A29:B29"/>
    <mergeCell ref="L29:M29"/>
    <mergeCell ref="Q29:R29"/>
    <mergeCell ref="D24:L24"/>
    <mergeCell ref="M24:X24"/>
    <mergeCell ref="AB24:AN24"/>
    <mergeCell ref="D25:L25"/>
    <mergeCell ref="M25:X25"/>
    <mergeCell ref="AB25:AN25"/>
    <mergeCell ref="D22:L22"/>
    <mergeCell ref="M22:X22"/>
    <mergeCell ref="AB22:AN22"/>
    <mergeCell ref="D23:L23"/>
    <mergeCell ref="M23:X23"/>
    <mergeCell ref="AB23:AN23"/>
    <mergeCell ref="M21:X21"/>
    <mergeCell ref="AB21:AN21"/>
    <mergeCell ref="D20:L20"/>
    <mergeCell ref="M20:X20"/>
    <mergeCell ref="AB20:AN20"/>
    <mergeCell ref="A15:X15"/>
    <mergeCell ref="AB15:AN15"/>
    <mergeCell ref="A16:C26"/>
    <mergeCell ref="D16:L16"/>
    <mergeCell ref="M16:X16"/>
    <mergeCell ref="AB16:AN16"/>
    <mergeCell ref="D17:L17"/>
    <mergeCell ref="M17:X17"/>
    <mergeCell ref="AB17:AN17"/>
    <mergeCell ref="D18:L18"/>
    <mergeCell ref="M18:X18"/>
    <mergeCell ref="AB18:AN18"/>
    <mergeCell ref="D19:L19"/>
    <mergeCell ref="M19:X19"/>
    <mergeCell ref="AB19:AN19"/>
    <mergeCell ref="D21:L21"/>
    <mergeCell ref="A2:AN2"/>
    <mergeCell ref="A6:G6"/>
    <mergeCell ref="H6:W6"/>
    <mergeCell ref="A7:G7"/>
    <mergeCell ref="H7:W7"/>
    <mergeCell ref="A3:AN4"/>
    <mergeCell ref="A14:B14"/>
    <mergeCell ref="L14:M14"/>
    <mergeCell ref="A8:G8"/>
    <mergeCell ref="H8:W8"/>
    <mergeCell ref="A9:G9"/>
    <mergeCell ref="H9:K9"/>
    <mergeCell ref="T9:W9"/>
    <mergeCell ref="W14:X14"/>
  </mergeCells>
  <phoneticPr fontId="2"/>
  <dataValidations disablePrompts="1" count="3">
    <dataValidation type="list" allowBlank="1" showInputMessage="1" sqref="W14:X14 L14:M14 A14:B14 A39:B41 L29:M29 A29:B29" xr:uid="{00000000-0002-0000-0500-000000000000}">
      <formula1>"□,■"</formula1>
    </dataValidation>
    <dataValidation type="list" allowBlank="1" showInputMessage="1" showErrorMessage="1" sqref="M41:N41" xr:uid="{00000000-0002-0000-0500-000002000000}">
      <formula1>"□,■"</formula1>
    </dataValidation>
    <dataValidation type="list" allowBlank="1" showInputMessage="1" showErrorMessage="1" sqref="AB17:AN26 M17:X26" xr:uid="{B27EEB1C-B3F6-4405-8791-0B23863BBC4D}">
      <formula1>$BO$10:$BO$49</formula1>
    </dataValidation>
  </dataValidations>
  <printOptions horizontalCentered="1"/>
  <pageMargins left="0.39370078740157483" right="0.39370078740157483" top="0.59055118110236227" bottom="0.39370078740157483" header="0.35433070866141736" footer="0.11811023622047245"/>
  <pageSetup paperSize="9" scale="75" fitToHeight="0" orientation="portrait" useFirstPageNumber="1" r:id="rId1"/>
  <headerFooter alignWithMargins="0">
    <oddHeader xml:space="preserve">&amp;C&amp;"ＭＳ Ｐゴシック,太字"
&amp;R&amp;"メイリオ,レギュラー"&amp;10
No.　&amp;P </oddHeader>
    <oddFooter>&amp;L&amp;"メイリオ,レギュラー"&amp;8magicconnect_application_202404</oddFooter>
  </headerFooter>
  <rowBreaks count="1" manualBreakCount="1">
    <brk id="37" max="39"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AN76"/>
  <sheetViews>
    <sheetView tabSelected="1" view="pageBreakPreview" topLeftCell="A52" zoomScaleNormal="110" zoomScaleSheetLayoutView="100" workbookViewId="0">
      <selection activeCell="AX73" sqref="AX73"/>
    </sheetView>
  </sheetViews>
  <sheetFormatPr defaultColWidth="2.875" defaultRowHeight="13.5" x14ac:dyDescent="0.15"/>
  <cols>
    <col min="1" max="1" width="3.125" bestFit="1" customWidth="1"/>
    <col min="2" max="2" width="6" bestFit="1" customWidth="1"/>
  </cols>
  <sheetData>
    <row r="1" spans="1:40" s="119" customFormat="1" ht="15" customHeight="1" x14ac:dyDescent="0.15">
      <c r="A1" s="873"/>
      <c r="B1" s="874"/>
      <c r="C1" s="874"/>
      <c r="D1" s="874"/>
      <c r="E1" s="874"/>
      <c r="F1" s="874"/>
      <c r="G1" s="874"/>
      <c r="H1" s="874"/>
      <c r="I1" s="874"/>
      <c r="J1" s="874"/>
      <c r="K1" s="874"/>
      <c r="L1" s="874"/>
      <c r="M1" s="874"/>
      <c r="N1" s="874"/>
      <c r="O1" s="874"/>
      <c r="P1" s="874"/>
      <c r="Q1" s="874"/>
      <c r="R1" s="874"/>
      <c r="S1" s="874"/>
      <c r="T1" s="874"/>
      <c r="U1" s="874"/>
      <c r="V1" s="874"/>
      <c r="W1" s="874"/>
      <c r="X1" s="874"/>
      <c r="Y1" s="874"/>
      <c r="Z1" s="874"/>
      <c r="AA1" s="874"/>
      <c r="AB1" s="874"/>
      <c r="AC1" s="874"/>
      <c r="AD1" s="874"/>
      <c r="AE1" s="874"/>
      <c r="AF1" s="874"/>
      <c r="AG1" s="874"/>
      <c r="AH1" s="874"/>
      <c r="AI1" s="874"/>
      <c r="AJ1" s="874"/>
      <c r="AK1" s="874"/>
      <c r="AL1" s="874"/>
      <c r="AM1" s="874"/>
      <c r="AN1" s="874"/>
    </row>
    <row r="2" spans="1:40" s="119" customFormat="1" ht="21" customHeight="1" thickBot="1" x14ac:dyDescent="0.2">
      <c r="A2" s="720" t="s">
        <v>481</v>
      </c>
      <c r="B2" s="720"/>
      <c r="C2" s="720"/>
      <c r="D2" s="720"/>
      <c r="E2" s="720"/>
      <c r="F2" s="720"/>
      <c r="G2" s="720"/>
      <c r="H2" s="720"/>
      <c r="I2" s="720"/>
      <c r="J2" s="720"/>
      <c r="K2" s="720"/>
      <c r="L2" s="720"/>
      <c r="M2" s="720"/>
      <c r="N2" s="720"/>
      <c r="O2" s="720"/>
      <c r="P2" s="720"/>
      <c r="Q2" s="720"/>
      <c r="R2" s="720"/>
      <c r="S2" s="720"/>
      <c r="T2" s="720"/>
      <c r="U2" s="720"/>
      <c r="V2" s="720"/>
      <c r="W2" s="720"/>
      <c r="X2" s="720"/>
      <c r="Y2" s="720"/>
      <c r="Z2" s="720"/>
      <c r="AA2" s="720"/>
      <c r="AB2" s="720"/>
      <c r="AC2" s="720"/>
      <c r="AD2" s="720"/>
      <c r="AE2" s="720"/>
      <c r="AF2" s="720"/>
      <c r="AG2" s="720"/>
      <c r="AH2" s="720"/>
      <c r="AI2" s="720"/>
      <c r="AJ2" s="720"/>
      <c r="AK2" s="720"/>
      <c r="AL2" s="720"/>
      <c r="AM2" s="720"/>
      <c r="AN2" s="720"/>
    </row>
    <row r="3" spans="1:40" s="119" customFormat="1" ht="6" customHeight="1" x14ac:dyDescent="0.15">
      <c r="A3" s="665" t="s">
        <v>646</v>
      </c>
      <c r="B3" s="665"/>
      <c r="C3" s="665"/>
      <c r="D3" s="665"/>
      <c r="E3" s="665"/>
      <c r="F3" s="665"/>
      <c r="G3" s="665"/>
      <c r="H3" s="665"/>
      <c r="I3" s="665"/>
      <c r="J3" s="665"/>
      <c r="K3" s="665"/>
      <c r="L3" s="665"/>
      <c r="M3" s="665"/>
      <c r="N3" s="665"/>
      <c r="O3" s="665"/>
      <c r="P3" s="665"/>
      <c r="Q3" s="665"/>
      <c r="R3" s="665"/>
      <c r="S3" s="665"/>
      <c r="T3" s="665"/>
      <c r="U3" s="665"/>
      <c r="V3" s="665"/>
      <c r="W3" s="665"/>
      <c r="X3" s="665"/>
      <c r="Y3" s="665"/>
      <c r="Z3" s="665"/>
      <c r="AA3" s="665"/>
      <c r="AB3" s="665"/>
      <c r="AC3" s="665"/>
      <c r="AD3" s="665"/>
      <c r="AE3" s="665"/>
      <c r="AF3" s="665"/>
      <c r="AG3" s="665"/>
      <c r="AH3" s="665"/>
      <c r="AI3" s="665"/>
      <c r="AJ3" s="665"/>
      <c r="AK3" s="665"/>
      <c r="AL3" s="665"/>
      <c r="AM3" s="665"/>
      <c r="AN3" s="665"/>
    </row>
    <row r="4" spans="1:40" s="119" customFormat="1" ht="7.5" customHeight="1" x14ac:dyDescent="0.15">
      <c r="A4" s="666"/>
      <c r="B4" s="666"/>
      <c r="C4" s="666"/>
      <c r="D4" s="666"/>
      <c r="E4" s="666"/>
      <c r="F4" s="666"/>
      <c r="G4" s="666"/>
      <c r="H4" s="666"/>
      <c r="I4" s="666"/>
      <c r="J4" s="666"/>
      <c r="K4" s="666"/>
      <c r="L4" s="666"/>
      <c r="M4" s="666"/>
      <c r="N4" s="666"/>
      <c r="O4" s="666"/>
      <c r="P4" s="666"/>
      <c r="Q4" s="666"/>
      <c r="R4" s="666"/>
      <c r="S4" s="666"/>
      <c r="T4" s="666"/>
      <c r="U4" s="666"/>
      <c r="V4" s="666"/>
      <c r="W4" s="666"/>
      <c r="X4" s="666"/>
      <c r="Y4" s="666"/>
      <c r="Z4" s="666"/>
      <c r="AA4" s="666"/>
      <c r="AB4" s="666"/>
      <c r="AC4" s="666"/>
      <c r="AD4" s="666"/>
      <c r="AE4" s="666"/>
      <c r="AF4" s="666"/>
      <c r="AG4" s="666"/>
      <c r="AH4" s="666"/>
      <c r="AI4" s="666"/>
      <c r="AJ4" s="666"/>
      <c r="AK4" s="666"/>
      <c r="AL4" s="666"/>
      <c r="AM4" s="666"/>
      <c r="AN4" s="666"/>
    </row>
    <row r="5" spans="1:40" s="119" customFormat="1" ht="15" customHeight="1" x14ac:dyDescent="0.15">
      <c r="A5" s="68" t="s">
        <v>35</v>
      </c>
      <c r="B5" s="69"/>
      <c r="C5" s="69"/>
      <c r="D5" s="69"/>
      <c r="E5" s="69"/>
      <c r="F5" s="69"/>
      <c r="G5" s="69"/>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1"/>
    </row>
    <row r="6" spans="1:40" s="119" customFormat="1" ht="22.5" customHeight="1" x14ac:dyDescent="0.15">
      <c r="A6" s="722" t="s">
        <v>116</v>
      </c>
      <c r="B6" s="723"/>
      <c r="C6" s="723"/>
      <c r="D6" s="723"/>
      <c r="E6" s="723"/>
      <c r="F6" s="723"/>
      <c r="G6" s="724"/>
      <c r="H6" s="559"/>
      <c r="I6" s="560"/>
      <c r="J6" s="560"/>
      <c r="K6" s="560"/>
      <c r="L6" s="560"/>
      <c r="M6" s="560"/>
      <c r="N6" s="560"/>
      <c r="O6" s="560"/>
      <c r="P6" s="560"/>
      <c r="Q6" s="560"/>
      <c r="R6" s="560"/>
      <c r="S6" s="560"/>
      <c r="T6" s="560"/>
      <c r="U6" s="560"/>
      <c r="V6" s="560"/>
      <c r="W6" s="721"/>
      <c r="X6" s="875" t="s">
        <v>254</v>
      </c>
      <c r="Y6" s="741"/>
      <c r="Z6" s="741"/>
      <c r="AA6" s="741"/>
      <c r="AB6" s="741"/>
      <c r="AC6" s="741"/>
      <c r="AD6" s="741"/>
      <c r="AE6" s="741"/>
      <c r="AF6" s="741"/>
      <c r="AG6" s="741"/>
      <c r="AH6" s="741"/>
      <c r="AI6" s="741"/>
      <c r="AJ6" s="741"/>
      <c r="AK6" s="741"/>
      <c r="AL6" s="741"/>
      <c r="AM6" s="741"/>
      <c r="AN6" s="742"/>
    </row>
    <row r="7" spans="1:40" s="119" customFormat="1" ht="22.5" customHeight="1" x14ac:dyDescent="0.15">
      <c r="A7" s="725" t="s">
        <v>384</v>
      </c>
      <c r="B7" s="726"/>
      <c r="C7" s="726"/>
      <c r="D7" s="726"/>
      <c r="E7" s="726"/>
      <c r="F7" s="726"/>
      <c r="G7" s="831"/>
      <c r="H7" s="738" t="s">
        <v>167</v>
      </c>
      <c r="I7" s="733"/>
      <c r="J7" s="733"/>
      <c r="K7" s="734"/>
      <c r="L7" s="358"/>
      <c r="M7" s="359"/>
      <c r="N7" s="359"/>
      <c r="O7" s="359"/>
      <c r="P7" s="359"/>
      <c r="Q7" s="359"/>
      <c r="R7" s="359"/>
      <c r="S7" s="360"/>
      <c r="T7" s="738" t="s">
        <v>264</v>
      </c>
      <c r="U7" s="733"/>
      <c r="V7" s="733"/>
      <c r="W7" s="734"/>
      <c r="X7" s="358"/>
      <c r="Y7" s="359"/>
      <c r="Z7" s="359"/>
      <c r="AA7" s="359"/>
      <c r="AB7" s="359"/>
      <c r="AC7" s="359"/>
      <c r="AD7" s="359"/>
      <c r="AE7" s="359"/>
      <c r="AF7" s="360"/>
      <c r="AG7" s="414"/>
      <c r="AH7" s="414"/>
      <c r="AI7" s="414"/>
      <c r="AJ7" s="414"/>
      <c r="AK7" s="414"/>
      <c r="AL7" s="414"/>
      <c r="AM7" s="414"/>
      <c r="AN7" s="415"/>
    </row>
    <row r="8" spans="1:40" s="119" customFormat="1" ht="8.25" customHeight="1" x14ac:dyDescent="0.15">
      <c r="A8" s="876"/>
      <c r="B8" s="874"/>
      <c r="C8" s="874"/>
      <c r="D8" s="874"/>
      <c r="E8" s="874"/>
      <c r="F8" s="874"/>
      <c r="G8" s="874"/>
      <c r="H8" s="874"/>
      <c r="I8" s="874"/>
      <c r="J8" s="874"/>
      <c r="K8" s="874"/>
      <c r="L8" s="874"/>
      <c r="M8" s="874"/>
      <c r="N8" s="874"/>
      <c r="O8" s="874"/>
      <c r="P8" s="874"/>
      <c r="Q8" s="874"/>
      <c r="R8" s="874"/>
      <c r="S8" s="874"/>
      <c r="T8" s="874"/>
      <c r="U8" s="874"/>
      <c r="V8" s="874"/>
      <c r="W8" s="874"/>
      <c r="X8" s="874"/>
      <c r="Y8" s="874"/>
      <c r="Z8" s="874"/>
      <c r="AA8" s="874"/>
      <c r="AB8" s="874"/>
      <c r="AC8" s="874"/>
      <c r="AD8" s="874"/>
      <c r="AE8" s="874"/>
      <c r="AF8" s="874"/>
      <c r="AG8" s="874"/>
      <c r="AH8" s="874"/>
      <c r="AI8" s="874"/>
      <c r="AJ8" s="874"/>
      <c r="AK8" s="874"/>
      <c r="AL8" s="874"/>
      <c r="AM8" s="874"/>
      <c r="AN8" s="874"/>
    </row>
    <row r="9" spans="1:40" s="119" customFormat="1" ht="7.5" customHeight="1" x14ac:dyDescent="0.15">
      <c r="A9" s="877"/>
      <c r="B9" s="878"/>
      <c r="C9" s="878"/>
      <c r="D9" s="878"/>
      <c r="E9" s="878"/>
      <c r="F9" s="878"/>
      <c r="G9" s="878"/>
      <c r="H9" s="878"/>
      <c r="I9" s="878"/>
      <c r="J9" s="878"/>
      <c r="K9" s="878"/>
      <c r="L9" s="878"/>
      <c r="M9" s="878"/>
      <c r="N9" s="878"/>
      <c r="O9" s="878"/>
      <c r="P9" s="878"/>
      <c r="Q9" s="878"/>
      <c r="R9" s="878"/>
      <c r="S9" s="878"/>
      <c r="T9" s="878"/>
      <c r="U9" s="878"/>
      <c r="V9" s="878"/>
      <c r="W9" s="878"/>
      <c r="X9" s="878"/>
      <c r="Y9" s="878"/>
      <c r="Z9" s="878"/>
      <c r="AA9" s="878"/>
      <c r="AB9" s="878"/>
      <c r="AC9" s="878"/>
      <c r="AD9" s="878"/>
      <c r="AE9" s="878"/>
      <c r="AF9" s="878"/>
      <c r="AG9" s="878"/>
      <c r="AH9" s="878"/>
      <c r="AI9" s="878"/>
      <c r="AJ9" s="878"/>
      <c r="AK9" s="878"/>
      <c r="AL9" s="878"/>
      <c r="AM9" s="878"/>
      <c r="AN9" s="878"/>
    </row>
    <row r="10" spans="1:40" s="119" customFormat="1" ht="14.25" customHeight="1" collapsed="1" x14ac:dyDescent="0.15">
      <c r="A10" s="165" t="s">
        <v>558</v>
      </c>
      <c r="B10" s="166"/>
      <c r="C10" s="166"/>
      <c r="D10" s="166"/>
      <c r="E10" s="166"/>
      <c r="F10" s="166"/>
      <c r="G10" s="166"/>
      <c r="H10" s="166"/>
      <c r="I10" s="166"/>
      <c r="J10" s="166"/>
      <c r="K10" s="166"/>
      <c r="L10" s="166"/>
      <c r="M10" s="167"/>
      <c r="N10" s="167"/>
      <c r="O10" s="167"/>
      <c r="P10" s="167"/>
      <c r="Q10" s="167"/>
      <c r="R10" s="167"/>
      <c r="S10" s="167"/>
      <c r="T10" s="167"/>
      <c r="U10" s="167"/>
      <c r="V10" s="167"/>
      <c r="W10" s="167"/>
      <c r="X10" s="167"/>
      <c r="Y10" s="167"/>
      <c r="Z10" s="167"/>
      <c r="AA10" s="167"/>
      <c r="AB10" s="167"/>
      <c r="AC10" s="167"/>
      <c r="AD10" s="167"/>
      <c r="AE10" s="167"/>
      <c r="AF10" s="167"/>
      <c r="AG10" s="167"/>
      <c r="AH10" s="167"/>
      <c r="AI10" s="167"/>
      <c r="AJ10" s="167"/>
      <c r="AK10" s="167"/>
      <c r="AL10" s="167"/>
      <c r="AM10" s="167"/>
      <c r="AN10" s="275"/>
    </row>
    <row r="11" spans="1:40" s="283" customFormat="1" ht="16.5" x14ac:dyDescent="0.15">
      <c r="A11" s="278" t="s">
        <v>559</v>
      </c>
      <c r="B11" s="279"/>
      <c r="C11" s="279"/>
      <c r="D11" s="279"/>
      <c r="E11" s="279"/>
      <c r="F11" s="279"/>
      <c r="G11" s="279"/>
      <c r="H11" s="279"/>
      <c r="I11" s="279"/>
      <c r="J11" s="279"/>
      <c r="K11" s="279"/>
      <c r="L11" s="279"/>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403"/>
    </row>
    <row r="12" spans="1:40" ht="20.25" customHeight="1" x14ac:dyDescent="0.15">
      <c r="A12" s="678" t="s">
        <v>400</v>
      </c>
      <c r="B12" s="682"/>
      <c r="C12" s="682"/>
      <c r="D12" s="769"/>
      <c r="E12" s="715" t="s">
        <v>59</v>
      </c>
      <c r="F12" s="716"/>
      <c r="G12" s="845" t="s">
        <v>482</v>
      </c>
      <c r="H12" s="618"/>
      <c r="I12" s="618"/>
      <c r="J12" s="618"/>
      <c r="K12" s="618"/>
      <c r="L12" s="618"/>
      <c r="M12" s="618"/>
      <c r="N12" s="618"/>
      <c r="O12" s="618"/>
      <c r="P12" s="618"/>
      <c r="Q12" s="618"/>
      <c r="R12" s="618"/>
      <c r="S12" s="618"/>
      <c r="T12" s="618"/>
      <c r="U12" s="618"/>
      <c r="V12" s="618"/>
      <c r="W12" s="618"/>
      <c r="X12" s="618"/>
      <c r="Y12" s="618"/>
      <c r="Z12" s="618"/>
      <c r="AA12" s="618"/>
      <c r="AB12" s="618"/>
      <c r="AC12" s="618"/>
      <c r="AD12" s="618"/>
      <c r="AE12" s="618"/>
      <c r="AF12" s="618"/>
      <c r="AG12" s="618"/>
      <c r="AH12" s="618"/>
      <c r="AI12" s="618"/>
      <c r="AJ12" s="618"/>
      <c r="AK12" s="618"/>
      <c r="AL12" s="618"/>
      <c r="AM12" s="618"/>
      <c r="AN12" s="619"/>
    </row>
    <row r="13" spans="1:40" ht="18.75" x14ac:dyDescent="0.15">
      <c r="A13" s="770"/>
      <c r="B13" s="771"/>
      <c r="C13" s="771"/>
      <c r="D13" s="772"/>
      <c r="E13" s="717" t="s">
        <v>59</v>
      </c>
      <c r="F13" s="718"/>
      <c r="G13" s="845" t="s">
        <v>401</v>
      </c>
      <c r="H13" s="618"/>
      <c r="I13" s="618"/>
      <c r="J13" s="618"/>
      <c r="K13" s="618"/>
      <c r="L13" s="618"/>
      <c r="M13" s="618"/>
      <c r="N13" s="618"/>
      <c r="O13" s="618"/>
      <c r="P13" s="618"/>
      <c r="Q13" s="618"/>
      <c r="R13" s="618"/>
      <c r="S13" s="618"/>
      <c r="T13" s="618"/>
      <c r="U13" s="618"/>
      <c r="V13" s="618"/>
      <c r="W13" s="618"/>
      <c r="X13" s="618"/>
      <c r="Y13" s="618"/>
      <c r="Z13" s="618"/>
      <c r="AA13" s="618"/>
      <c r="AB13" s="618"/>
      <c r="AC13" s="618"/>
      <c r="AD13" s="618"/>
      <c r="AE13" s="618"/>
      <c r="AF13" s="618"/>
      <c r="AG13" s="618"/>
      <c r="AH13" s="618"/>
      <c r="AI13" s="618"/>
      <c r="AJ13" s="618"/>
      <c r="AK13" s="618"/>
      <c r="AL13" s="618"/>
      <c r="AM13" s="618"/>
      <c r="AN13" s="619"/>
    </row>
    <row r="14" spans="1:40" x14ac:dyDescent="0.15">
      <c r="A14" s="393"/>
      <c r="B14" s="393"/>
      <c r="C14" s="393"/>
      <c r="D14" s="393"/>
      <c r="E14" s="393"/>
      <c r="F14" s="393"/>
      <c r="G14" s="393"/>
      <c r="H14" s="393"/>
      <c r="I14" s="393"/>
      <c r="J14" s="393"/>
      <c r="K14" s="393"/>
      <c r="L14" s="393"/>
      <c r="M14" s="393"/>
      <c r="N14" s="393"/>
      <c r="O14" s="393"/>
      <c r="P14" s="393"/>
      <c r="Q14" s="393"/>
      <c r="R14" s="393"/>
      <c r="S14" s="393"/>
      <c r="T14" s="393"/>
      <c r="U14" s="393"/>
      <c r="V14" s="393"/>
      <c r="W14" s="393"/>
      <c r="X14" s="393"/>
      <c r="Y14" s="393"/>
      <c r="Z14" s="393"/>
      <c r="AA14" s="393"/>
      <c r="AB14" s="393"/>
      <c r="AC14" s="393"/>
      <c r="AD14" s="393"/>
      <c r="AE14" s="393"/>
      <c r="AF14" s="393"/>
      <c r="AG14" s="393"/>
      <c r="AH14" s="393"/>
      <c r="AI14" s="393"/>
      <c r="AJ14" s="393"/>
      <c r="AK14" s="393"/>
      <c r="AL14" s="393"/>
      <c r="AM14" s="393"/>
      <c r="AN14" s="393"/>
    </row>
    <row r="15" spans="1:40" x14ac:dyDescent="0.15">
      <c r="A15" s="393"/>
      <c r="B15" s="393"/>
      <c r="C15" s="393"/>
      <c r="D15" s="393"/>
      <c r="E15" s="393"/>
      <c r="F15" s="393"/>
      <c r="G15" s="393"/>
      <c r="H15" s="393"/>
      <c r="I15" s="393"/>
      <c r="J15" s="393"/>
      <c r="K15" s="393"/>
      <c r="L15" s="393"/>
      <c r="M15" s="393"/>
      <c r="N15" s="393"/>
      <c r="O15" s="393"/>
      <c r="P15" s="393"/>
      <c r="Q15" s="393"/>
      <c r="R15" s="393"/>
      <c r="S15" s="393"/>
      <c r="T15" s="393"/>
      <c r="U15" s="393"/>
      <c r="V15" s="393"/>
      <c r="W15" s="393"/>
      <c r="X15" s="393"/>
      <c r="Y15" s="393"/>
      <c r="Z15" s="393"/>
      <c r="AA15" s="393"/>
      <c r="AB15" s="393"/>
      <c r="AC15" s="393"/>
      <c r="AD15" s="393"/>
      <c r="AE15" s="393"/>
      <c r="AF15" s="393"/>
      <c r="AG15" s="393"/>
      <c r="AH15" s="393"/>
      <c r="AI15" s="393"/>
      <c r="AJ15" s="393"/>
      <c r="AK15" s="393"/>
      <c r="AL15" s="393"/>
      <c r="AM15" s="393"/>
      <c r="AN15" s="393"/>
    </row>
    <row r="16" spans="1:40" ht="41.25" x14ac:dyDescent="0.15">
      <c r="A16" s="837" t="s">
        <v>402</v>
      </c>
      <c r="B16" s="837"/>
      <c r="C16" s="837"/>
      <c r="D16" s="837"/>
      <c r="E16" s="837"/>
      <c r="F16" s="837"/>
      <c r="G16" s="837"/>
      <c r="H16" s="837"/>
      <c r="I16" s="837"/>
      <c r="J16" s="837"/>
      <c r="K16" s="837"/>
      <c r="L16" s="837"/>
      <c r="M16" s="837"/>
      <c r="N16" s="837"/>
      <c r="O16" s="837"/>
      <c r="P16" s="837"/>
      <c r="Q16" s="837"/>
      <c r="R16" s="837"/>
      <c r="S16" s="837"/>
      <c r="T16" s="837"/>
      <c r="U16" s="837"/>
      <c r="V16" s="837"/>
      <c r="W16" s="837"/>
      <c r="X16" s="837"/>
      <c r="Y16" s="837"/>
      <c r="Z16" s="837"/>
      <c r="AA16" s="837"/>
      <c r="AB16" s="837"/>
      <c r="AC16" s="837"/>
      <c r="AD16" s="837"/>
      <c r="AE16" s="837"/>
      <c r="AF16" s="837"/>
      <c r="AG16" s="837"/>
      <c r="AH16" s="837"/>
      <c r="AI16" s="837"/>
      <c r="AJ16" s="837"/>
      <c r="AK16" s="837"/>
      <c r="AL16" s="837"/>
      <c r="AM16" s="837"/>
      <c r="AN16" s="837"/>
    </row>
    <row r="17" spans="1:40" x14ac:dyDescent="0.15">
      <c r="A17" s="393"/>
      <c r="B17" s="393"/>
      <c r="C17" s="393"/>
      <c r="D17" s="393"/>
      <c r="E17" s="393"/>
      <c r="F17" s="393"/>
      <c r="G17" s="393"/>
      <c r="H17" s="393"/>
      <c r="I17" s="393"/>
      <c r="J17" s="393"/>
      <c r="K17" s="393"/>
      <c r="L17" s="393"/>
      <c r="M17" s="393"/>
      <c r="N17" s="393"/>
      <c r="O17" s="393"/>
      <c r="P17" s="393"/>
      <c r="Q17" s="393"/>
      <c r="R17" s="393"/>
      <c r="S17" s="393"/>
      <c r="T17" s="393"/>
      <c r="U17" s="393"/>
      <c r="V17" s="393"/>
      <c r="W17" s="393"/>
      <c r="X17" s="393"/>
      <c r="Y17" s="393"/>
      <c r="Z17" s="393"/>
      <c r="AA17" s="393"/>
      <c r="AB17" s="393"/>
      <c r="AC17" s="393"/>
      <c r="AD17" s="393"/>
      <c r="AE17" s="393"/>
      <c r="AF17" s="393"/>
      <c r="AG17" s="393"/>
      <c r="AH17" s="393"/>
      <c r="AI17" s="393"/>
      <c r="AJ17" s="393"/>
      <c r="AK17" s="393"/>
      <c r="AL17" s="393"/>
      <c r="AM17" s="393"/>
      <c r="AN17" s="393"/>
    </row>
    <row r="18" spans="1:40" ht="68.25" customHeight="1" x14ac:dyDescent="0.15">
      <c r="A18" s="838" t="s">
        <v>403</v>
      </c>
      <c r="B18" s="839"/>
      <c r="C18" s="839"/>
      <c r="D18" s="839"/>
      <c r="E18" s="839"/>
      <c r="F18" s="839"/>
      <c r="G18" s="839"/>
      <c r="H18" s="839"/>
      <c r="I18" s="839"/>
      <c r="J18" s="839"/>
      <c r="K18" s="839"/>
      <c r="L18" s="839"/>
      <c r="M18" s="839"/>
      <c r="N18" s="839"/>
      <c r="O18" s="839"/>
      <c r="P18" s="840"/>
      <c r="Q18" s="840"/>
      <c r="R18" s="840"/>
      <c r="S18" s="840"/>
      <c r="T18" s="840"/>
      <c r="U18" s="840"/>
      <c r="V18" s="840"/>
      <c r="W18" s="840"/>
      <c r="X18" s="840"/>
      <c r="Y18" s="840"/>
      <c r="Z18" s="840"/>
      <c r="AA18" s="840"/>
      <c r="AB18" s="840"/>
      <c r="AC18" s="840"/>
      <c r="AD18" s="840"/>
      <c r="AE18" s="840"/>
      <c r="AF18" s="840"/>
      <c r="AG18" s="840"/>
      <c r="AH18" s="840"/>
      <c r="AI18" s="840"/>
      <c r="AJ18" s="840"/>
      <c r="AK18" s="840"/>
      <c r="AL18" s="840"/>
      <c r="AM18" s="840"/>
      <c r="AN18" s="841"/>
    </row>
    <row r="19" spans="1:40" x14ac:dyDescent="0.15">
      <c r="A19" s="393"/>
      <c r="B19" s="393"/>
      <c r="C19" s="393"/>
      <c r="D19" s="393"/>
      <c r="E19" s="393"/>
      <c r="F19" s="393"/>
      <c r="G19" s="393"/>
      <c r="H19" s="393"/>
      <c r="I19" s="393"/>
      <c r="J19" s="393"/>
      <c r="K19" s="393"/>
      <c r="L19" s="393"/>
      <c r="M19" s="393"/>
      <c r="N19" s="393"/>
      <c r="O19" s="393"/>
      <c r="P19" s="393"/>
      <c r="Q19" s="393"/>
      <c r="R19" s="393"/>
      <c r="S19" s="393"/>
      <c r="T19" s="393"/>
      <c r="U19" s="393"/>
      <c r="V19" s="393"/>
      <c r="W19" s="393"/>
      <c r="X19" s="393"/>
      <c r="Y19" s="393"/>
      <c r="Z19" s="393"/>
      <c r="AA19" s="393"/>
      <c r="AB19" s="393"/>
      <c r="AC19" s="393"/>
      <c r="AD19" s="393"/>
      <c r="AE19" s="393"/>
      <c r="AF19" s="393"/>
      <c r="AG19" s="393"/>
      <c r="AH19" s="393"/>
      <c r="AI19" s="393"/>
      <c r="AJ19" s="393"/>
      <c r="AK19" s="393"/>
      <c r="AL19" s="393"/>
      <c r="AM19" s="393"/>
      <c r="AN19" s="393"/>
    </row>
    <row r="20" spans="1:40" ht="18.75" x14ac:dyDescent="0.45">
      <c r="A20" s="394" t="s">
        <v>585</v>
      </c>
      <c r="B20" s="393"/>
      <c r="C20" s="393"/>
      <c r="D20" s="393"/>
      <c r="E20" s="393"/>
      <c r="F20" s="393"/>
      <c r="G20" s="393"/>
      <c r="H20" s="393"/>
      <c r="I20" s="393"/>
      <c r="J20" s="393"/>
      <c r="K20" s="393"/>
      <c r="L20" s="393"/>
      <c r="M20" s="393"/>
      <c r="N20" s="393"/>
      <c r="O20" s="393"/>
      <c r="P20" s="393"/>
      <c r="Q20" s="393"/>
      <c r="R20" s="393"/>
      <c r="S20" s="393"/>
      <c r="T20" s="393"/>
      <c r="U20" s="393"/>
      <c r="V20" s="393"/>
      <c r="W20" s="393"/>
      <c r="X20" s="393"/>
      <c r="Y20" s="393"/>
      <c r="Z20" s="393"/>
      <c r="AA20" s="393"/>
      <c r="AB20" s="393"/>
      <c r="AC20" s="393"/>
      <c r="AD20" s="393"/>
      <c r="AE20" s="393"/>
      <c r="AF20" s="393"/>
      <c r="AG20" s="393"/>
      <c r="AH20" s="393"/>
      <c r="AI20" s="393"/>
      <c r="AJ20" s="393"/>
      <c r="AK20" s="393"/>
      <c r="AL20" s="393"/>
      <c r="AM20" s="393"/>
      <c r="AN20" s="393"/>
    </row>
    <row r="21" spans="1:40" ht="16.5" x14ac:dyDescent="0.35">
      <c r="A21" s="395" t="s">
        <v>586</v>
      </c>
      <c r="B21" s="393"/>
      <c r="C21" s="393"/>
      <c r="D21" s="393"/>
      <c r="E21" s="393"/>
      <c r="F21" s="393"/>
      <c r="G21" s="393"/>
      <c r="H21" s="393"/>
      <c r="I21" s="393"/>
      <c r="J21" s="393"/>
      <c r="K21" s="393"/>
      <c r="L21" s="393"/>
      <c r="M21" s="393"/>
      <c r="N21" s="393"/>
      <c r="O21" s="393"/>
      <c r="P21" s="393"/>
      <c r="Q21" s="393"/>
      <c r="R21" s="393"/>
      <c r="S21" s="393"/>
      <c r="T21" s="393"/>
      <c r="U21" s="393"/>
      <c r="V21" s="393"/>
      <c r="W21" s="393"/>
      <c r="X21" s="393"/>
      <c r="Y21" s="393"/>
      <c r="Z21" s="393"/>
      <c r="AA21" s="393"/>
      <c r="AB21" s="393"/>
      <c r="AC21" s="393"/>
      <c r="AD21" s="393"/>
      <c r="AE21" s="393"/>
      <c r="AF21" s="393"/>
      <c r="AG21" s="393"/>
      <c r="AH21" s="393"/>
      <c r="AI21" s="393"/>
      <c r="AJ21" s="393"/>
      <c r="AK21" s="393"/>
      <c r="AL21" s="393"/>
      <c r="AM21" s="393"/>
      <c r="AN21" s="393"/>
    </row>
    <row r="22" spans="1:40" ht="16.5" x14ac:dyDescent="0.35">
      <c r="A22" s="395" t="s">
        <v>588</v>
      </c>
      <c r="B22" s="393"/>
      <c r="C22" s="393"/>
      <c r="D22" s="393"/>
      <c r="E22" s="393"/>
      <c r="F22" s="393"/>
      <c r="G22" s="393"/>
      <c r="H22" s="393"/>
      <c r="I22" s="393"/>
      <c r="J22" s="393"/>
      <c r="K22" s="393"/>
      <c r="L22" s="393"/>
      <c r="M22" s="393"/>
      <c r="N22" s="393"/>
      <c r="O22" s="393"/>
      <c r="P22" s="393"/>
      <c r="Q22" s="393"/>
      <c r="R22" s="393"/>
      <c r="S22" s="393"/>
      <c r="T22" s="393"/>
      <c r="U22" s="393"/>
      <c r="V22" s="393"/>
      <c r="W22" s="393"/>
      <c r="X22" s="393"/>
      <c r="Y22" s="393"/>
      <c r="Z22" s="393"/>
      <c r="AA22" s="393"/>
      <c r="AB22" s="393"/>
      <c r="AC22" s="393"/>
      <c r="AD22" s="393"/>
      <c r="AE22" s="393"/>
      <c r="AF22" s="393"/>
      <c r="AG22" s="393"/>
      <c r="AH22" s="393"/>
      <c r="AI22" s="393"/>
      <c r="AJ22" s="393"/>
      <c r="AK22" s="393"/>
      <c r="AL22" s="393"/>
      <c r="AM22" s="393"/>
      <c r="AN22" s="393"/>
    </row>
    <row r="23" spans="1:40" ht="16.5" x14ac:dyDescent="0.35">
      <c r="A23" s="395" t="s">
        <v>587</v>
      </c>
      <c r="B23" s="393"/>
      <c r="C23" s="393"/>
      <c r="D23" s="393"/>
      <c r="E23" s="393"/>
      <c r="F23" s="393"/>
      <c r="G23" s="393"/>
      <c r="H23" s="393"/>
      <c r="I23" s="393"/>
      <c r="J23" s="393"/>
      <c r="K23" s="393"/>
      <c r="L23" s="393"/>
      <c r="M23" s="393"/>
      <c r="N23" s="393"/>
      <c r="O23" s="393"/>
      <c r="P23" s="393"/>
      <c r="Q23" s="393"/>
      <c r="R23" s="393"/>
      <c r="S23" s="393"/>
      <c r="T23" s="393"/>
      <c r="U23" s="393"/>
      <c r="V23" s="393"/>
      <c r="W23" s="393"/>
      <c r="X23" s="393"/>
      <c r="Y23" s="393"/>
      <c r="Z23" s="393"/>
      <c r="AA23" s="393"/>
      <c r="AB23" s="393"/>
      <c r="AC23" s="393"/>
      <c r="AD23" s="393"/>
      <c r="AE23" s="393"/>
      <c r="AF23" s="393"/>
      <c r="AG23" s="393"/>
      <c r="AH23" s="393"/>
      <c r="AI23" s="393"/>
      <c r="AJ23" s="393"/>
      <c r="AK23" s="393"/>
      <c r="AL23" s="393"/>
      <c r="AM23" s="393"/>
      <c r="AN23" s="393"/>
    </row>
    <row r="24" spans="1:40" ht="6" customHeight="1" x14ac:dyDescent="0.15">
      <c r="A24" s="393"/>
      <c r="B24" s="393"/>
      <c r="C24" s="393"/>
      <c r="D24" s="393"/>
      <c r="E24" s="393"/>
      <c r="F24" s="393"/>
      <c r="G24" s="393"/>
      <c r="H24" s="393"/>
      <c r="I24" s="393"/>
      <c r="J24" s="393"/>
      <c r="K24" s="393"/>
      <c r="L24" s="393"/>
      <c r="M24" s="393"/>
      <c r="N24" s="393"/>
      <c r="O24" s="393"/>
      <c r="P24" s="393"/>
      <c r="Q24" s="393"/>
      <c r="R24" s="393"/>
      <c r="S24" s="393"/>
      <c r="T24" s="393"/>
      <c r="U24" s="393"/>
      <c r="V24" s="393"/>
      <c r="W24" s="393"/>
      <c r="X24" s="393"/>
      <c r="Y24" s="393"/>
      <c r="Z24" s="393"/>
      <c r="AA24" s="393"/>
      <c r="AB24" s="393"/>
      <c r="AC24" s="393"/>
      <c r="AD24" s="393"/>
      <c r="AE24" s="393"/>
      <c r="AF24" s="393"/>
      <c r="AG24" s="393"/>
      <c r="AH24" s="393"/>
      <c r="AI24" s="393"/>
      <c r="AJ24" s="393"/>
      <c r="AK24" s="393"/>
      <c r="AL24" s="393"/>
      <c r="AM24" s="393"/>
      <c r="AN24" s="393"/>
    </row>
    <row r="25" spans="1:40" ht="18.75" x14ac:dyDescent="0.45">
      <c r="A25" s="394" t="s">
        <v>404</v>
      </c>
      <c r="B25" s="427"/>
      <c r="C25" s="427"/>
      <c r="D25" s="427"/>
      <c r="E25" s="427"/>
      <c r="F25" s="427"/>
      <c r="G25" s="427"/>
      <c r="H25" s="427"/>
      <c r="I25" s="427"/>
      <c r="J25" s="427"/>
      <c r="K25" s="427"/>
      <c r="L25" s="427"/>
      <c r="M25" s="427"/>
      <c r="N25" s="427"/>
      <c r="O25" s="427"/>
      <c r="P25" s="427"/>
      <c r="Q25" s="427"/>
      <c r="R25" s="427"/>
      <c r="S25" s="427"/>
      <c r="T25" s="427"/>
      <c r="U25" s="427"/>
      <c r="V25" s="427"/>
      <c r="W25" s="427"/>
      <c r="X25" s="427"/>
      <c r="Y25" s="427"/>
      <c r="Z25" s="427"/>
      <c r="AA25" s="427"/>
      <c r="AB25" s="427"/>
      <c r="AC25" s="427"/>
      <c r="AD25" s="427"/>
      <c r="AE25" s="427"/>
      <c r="AF25" s="427"/>
      <c r="AG25" s="427"/>
      <c r="AH25" s="427"/>
      <c r="AI25" s="427"/>
      <c r="AJ25" s="427"/>
      <c r="AK25" s="427"/>
      <c r="AL25" s="427"/>
      <c r="AM25" s="427"/>
      <c r="AN25" s="427"/>
    </row>
    <row r="26" spans="1:40" ht="32.25" customHeight="1" x14ac:dyDescent="0.15">
      <c r="A26" s="850" t="s">
        <v>570</v>
      </c>
      <c r="B26" s="842"/>
      <c r="C26" s="842"/>
      <c r="D26" s="842"/>
      <c r="E26" s="842"/>
      <c r="F26" s="842"/>
      <c r="G26" s="842"/>
      <c r="H26" s="850" t="s">
        <v>571</v>
      </c>
      <c r="I26" s="842"/>
      <c r="J26" s="842"/>
      <c r="K26" s="842"/>
      <c r="L26" s="842"/>
      <c r="M26" s="842"/>
      <c r="N26" s="842"/>
      <c r="O26" s="842" t="s">
        <v>561</v>
      </c>
      <c r="P26" s="842"/>
      <c r="Q26" s="842"/>
      <c r="R26" s="842"/>
      <c r="S26" s="842"/>
      <c r="T26" s="842"/>
      <c r="U26" s="842"/>
      <c r="V26" s="842"/>
      <c r="W26" s="842"/>
      <c r="X26" s="842"/>
      <c r="Y26" s="842"/>
      <c r="Z26" s="842"/>
      <c r="AA26" s="842"/>
      <c r="AB26" s="842"/>
      <c r="AC26" s="842"/>
      <c r="AD26" s="842"/>
      <c r="AE26" s="842"/>
      <c r="AF26" s="842"/>
      <c r="AG26" s="842"/>
      <c r="AH26" s="842"/>
      <c r="AI26" s="842"/>
      <c r="AJ26" s="842"/>
      <c r="AK26" s="842"/>
      <c r="AL26" s="842"/>
      <c r="AM26" s="842"/>
      <c r="AN26" s="842"/>
    </row>
    <row r="27" spans="1:40" ht="96.75" customHeight="1" x14ac:dyDescent="0.15">
      <c r="A27" s="818" t="s">
        <v>562</v>
      </c>
      <c r="B27" s="817"/>
      <c r="C27" s="817"/>
      <c r="D27" s="817"/>
      <c r="E27" s="817"/>
      <c r="F27" s="817"/>
      <c r="G27" s="817"/>
      <c r="H27" s="816" t="s">
        <v>564</v>
      </c>
      <c r="I27" s="817"/>
      <c r="J27" s="817"/>
      <c r="K27" s="817"/>
      <c r="L27" s="817"/>
      <c r="M27" s="817"/>
      <c r="N27" s="817"/>
      <c r="O27" s="818" t="s">
        <v>631</v>
      </c>
      <c r="P27" s="817"/>
      <c r="Q27" s="817"/>
      <c r="R27" s="817"/>
      <c r="S27" s="817"/>
      <c r="T27" s="817"/>
      <c r="U27" s="817"/>
      <c r="V27" s="817"/>
      <c r="W27" s="817"/>
      <c r="X27" s="817"/>
      <c r="Y27" s="817"/>
      <c r="Z27" s="817"/>
      <c r="AA27" s="817"/>
      <c r="AB27" s="817"/>
      <c r="AC27" s="817"/>
      <c r="AD27" s="817"/>
      <c r="AE27" s="817"/>
      <c r="AF27" s="817"/>
      <c r="AG27" s="817"/>
      <c r="AH27" s="817"/>
      <c r="AI27" s="817"/>
      <c r="AJ27" s="817"/>
      <c r="AK27" s="817"/>
      <c r="AL27" s="817"/>
      <c r="AM27" s="817"/>
      <c r="AN27" s="817"/>
    </row>
    <row r="28" spans="1:40" ht="91.5" customHeight="1" x14ac:dyDescent="0.15">
      <c r="A28" s="818" t="s">
        <v>630</v>
      </c>
      <c r="B28" s="817"/>
      <c r="C28" s="817"/>
      <c r="D28" s="817"/>
      <c r="E28" s="817"/>
      <c r="F28" s="817"/>
      <c r="G28" s="817"/>
      <c r="H28" s="818" t="s">
        <v>563</v>
      </c>
      <c r="I28" s="817"/>
      <c r="J28" s="817"/>
      <c r="K28" s="817"/>
      <c r="L28" s="817"/>
      <c r="M28" s="817"/>
      <c r="N28" s="817"/>
      <c r="O28" s="818" t="s">
        <v>632</v>
      </c>
      <c r="P28" s="817"/>
      <c r="Q28" s="817"/>
      <c r="R28" s="817"/>
      <c r="S28" s="817"/>
      <c r="T28" s="817"/>
      <c r="U28" s="817"/>
      <c r="V28" s="817"/>
      <c r="W28" s="817"/>
      <c r="X28" s="817"/>
      <c r="Y28" s="817"/>
      <c r="Z28" s="817"/>
      <c r="AA28" s="817"/>
      <c r="AB28" s="817"/>
      <c r="AC28" s="817"/>
      <c r="AD28" s="817"/>
      <c r="AE28" s="817"/>
      <c r="AF28" s="817"/>
      <c r="AG28" s="817"/>
      <c r="AH28" s="817"/>
      <c r="AI28" s="817"/>
      <c r="AJ28" s="817"/>
      <c r="AK28" s="817"/>
      <c r="AL28" s="817"/>
      <c r="AM28" s="817"/>
      <c r="AN28" s="817"/>
    </row>
    <row r="29" spans="1:40" ht="57.75" customHeight="1" x14ac:dyDescent="0.15">
      <c r="A29" s="818" t="s">
        <v>565</v>
      </c>
      <c r="B29" s="817"/>
      <c r="C29" s="817"/>
      <c r="D29" s="817"/>
      <c r="E29" s="817"/>
      <c r="F29" s="817"/>
      <c r="G29" s="817"/>
      <c r="H29" s="816" t="s">
        <v>566</v>
      </c>
      <c r="I29" s="817"/>
      <c r="J29" s="817"/>
      <c r="K29" s="817"/>
      <c r="L29" s="817"/>
      <c r="M29" s="817"/>
      <c r="N29" s="817"/>
      <c r="O29" s="818" t="s">
        <v>633</v>
      </c>
      <c r="P29" s="817"/>
      <c r="Q29" s="817"/>
      <c r="R29" s="817"/>
      <c r="S29" s="817"/>
      <c r="T29" s="817"/>
      <c r="U29" s="817"/>
      <c r="V29" s="817"/>
      <c r="W29" s="817"/>
      <c r="X29" s="817"/>
      <c r="Y29" s="817"/>
      <c r="Z29" s="817"/>
      <c r="AA29" s="817"/>
      <c r="AB29" s="817"/>
      <c r="AC29" s="817"/>
      <c r="AD29" s="817"/>
      <c r="AE29" s="817"/>
      <c r="AF29" s="817"/>
      <c r="AG29" s="817"/>
      <c r="AH29" s="817"/>
      <c r="AI29" s="817"/>
      <c r="AJ29" s="817"/>
      <c r="AK29" s="817"/>
      <c r="AL29" s="817"/>
      <c r="AM29" s="817"/>
      <c r="AN29" s="817"/>
    </row>
    <row r="30" spans="1:40" ht="14.25" x14ac:dyDescent="0.15">
      <c r="A30" s="818" t="s">
        <v>567</v>
      </c>
      <c r="B30" s="817"/>
      <c r="C30" s="817"/>
      <c r="D30" s="817"/>
      <c r="E30" s="817"/>
      <c r="F30" s="817"/>
      <c r="G30" s="817"/>
      <c r="H30" s="816" t="s">
        <v>568</v>
      </c>
      <c r="I30" s="817"/>
      <c r="J30" s="817"/>
      <c r="K30" s="817"/>
      <c r="L30" s="817"/>
      <c r="M30" s="817"/>
      <c r="N30" s="817"/>
      <c r="O30" s="818" t="s">
        <v>569</v>
      </c>
      <c r="P30" s="817"/>
      <c r="Q30" s="817"/>
      <c r="R30" s="817"/>
      <c r="S30" s="817"/>
      <c r="T30" s="817"/>
      <c r="U30" s="817"/>
      <c r="V30" s="817"/>
      <c r="W30" s="817"/>
      <c r="X30" s="817"/>
      <c r="Y30" s="817"/>
      <c r="Z30" s="817"/>
      <c r="AA30" s="817"/>
      <c r="AB30" s="817"/>
      <c r="AC30" s="817"/>
      <c r="AD30" s="817"/>
      <c r="AE30" s="817"/>
      <c r="AF30" s="817"/>
      <c r="AG30" s="817"/>
      <c r="AH30" s="817"/>
      <c r="AI30" s="817"/>
      <c r="AJ30" s="817"/>
      <c r="AK30" s="817"/>
      <c r="AL30" s="817"/>
      <c r="AM30" s="817"/>
      <c r="AN30" s="817"/>
    </row>
    <row r="31" spans="1:40" x14ac:dyDescent="0.15">
      <c r="A31" s="393"/>
      <c r="B31" s="393"/>
      <c r="C31" s="393"/>
      <c r="D31" s="393"/>
      <c r="E31" s="393"/>
      <c r="F31" s="393"/>
      <c r="G31" s="393"/>
      <c r="H31" s="393"/>
      <c r="I31" s="393"/>
      <c r="J31" s="393"/>
      <c r="K31" s="393"/>
      <c r="L31" s="393"/>
      <c r="M31" s="393"/>
      <c r="N31" s="393"/>
      <c r="O31" s="393"/>
      <c r="P31" s="393"/>
      <c r="Q31" s="393"/>
      <c r="R31" s="393"/>
      <c r="S31" s="393"/>
      <c r="T31" s="393"/>
      <c r="U31" s="393"/>
      <c r="V31" s="393"/>
      <c r="W31" s="393"/>
      <c r="X31" s="393"/>
      <c r="Y31" s="393"/>
      <c r="Z31" s="393"/>
      <c r="AA31" s="393"/>
      <c r="AB31" s="393"/>
      <c r="AC31" s="393"/>
      <c r="AD31" s="393"/>
      <c r="AE31" s="393"/>
      <c r="AF31" s="393"/>
      <c r="AG31" s="393"/>
      <c r="AH31" s="393"/>
      <c r="AI31" s="393"/>
      <c r="AJ31" s="393"/>
      <c r="AK31" s="393"/>
      <c r="AL31" s="393"/>
      <c r="AM31" s="393"/>
      <c r="AN31" s="393"/>
    </row>
    <row r="32" spans="1:40" ht="18.75" x14ac:dyDescent="0.45">
      <c r="A32" s="394" t="s">
        <v>405</v>
      </c>
      <c r="B32" s="393"/>
      <c r="C32" s="393"/>
      <c r="D32" s="393"/>
      <c r="E32" s="393"/>
      <c r="F32" s="393"/>
      <c r="G32" s="393"/>
      <c r="H32" s="393"/>
      <c r="I32" s="393"/>
      <c r="J32" s="393"/>
      <c r="K32" s="393"/>
      <c r="L32" s="393"/>
      <c r="M32" s="393"/>
      <c r="N32" s="393"/>
      <c r="O32" s="393"/>
      <c r="P32" s="393"/>
      <c r="Q32" s="393"/>
      <c r="R32" s="393"/>
      <c r="S32" s="393"/>
      <c r="T32" s="393"/>
      <c r="U32" s="393"/>
      <c r="V32" s="393"/>
      <c r="W32" s="393"/>
      <c r="X32" s="393"/>
      <c r="Y32" s="393"/>
      <c r="Z32" s="393"/>
      <c r="AA32" s="393"/>
      <c r="AB32" s="393"/>
      <c r="AC32" s="393"/>
      <c r="AD32" s="393"/>
      <c r="AE32" s="393"/>
      <c r="AF32" s="393"/>
      <c r="AG32" s="393"/>
      <c r="AH32" s="393"/>
      <c r="AI32" s="393"/>
      <c r="AJ32" s="393"/>
      <c r="AK32" s="393"/>
      <c r="AL32" s="393"/>
      <c r="AM32" s="393"/>
      <c r="AN32" s="393"/>
    </row>
    <row r="33" spans="1:40" ht="16.5" customHeight="1" x14ac:dyDescent="0.15">
      <c r="A33" s="428"/>
      <c r="B33" s="846" t="s">
        <v>406</v>
      </c>
      <c r="C33" s="846"/>
      <c r="D33" s="846"/>
      <c r="E33" s="846"/>
      <c r="F33" s="844"/>
      <c r="G33" s="844"/>
      <c r="H33" s="844"/>
      <c r="I33" s="844"/>
      <c r="J33" s="844"/>
      <c r="K33" s="842" t="s">
        <v>407</v>
      </c>
      <c r="L33" s="842"/>
      <c r="M33" s="842"/>
      <c r="N33" s="844"/>
      <c r="O33" s="844"/>
      <c r="P33" s="844"/>
      <c r="Q33" s="844"/>
      <c r="R33" s="844"/>
      <c r="S33" s="844"/>
      <c r="T33" s="844"/>
      <c r="U33" s="844"/>
      <c r="V33" s="842" t="s">
        <v>408</v>
      </c>
      <c r="W33" s="843"/>
      <c r="X33" s="843"/>
      <c r="Y33" s="843"/>
      <c r="Z33" s="843"/>
      <c r="AA33" s="843"/>
      <c r="AB33" s="843"/>
      <c r="AC33" s="844"/>
      <c r="AD33" s="844"/>
      <c r="AE33" s="844"/>
      <c r="AF33" s="844"/>
      <c r="AG33" s="844"/>
      <c r="AH33" s="844"/>
      <c r="AI33" s="844"/>
      <c r="AJ33" s="844"/>
      <c r="AK33" s="844"/>
      <c r="AL33" s="844"/>
      <c r="AM33" s="844"/>
      <c r="AN33" s="844"/>
    </row>
    <row r="34" spans="1:40" ht="14.25" customHeight="1" x14ac:dyDescent="0.15">
      <c r="A34" s="819">
        <v>1</v>
      </c>
      <c r="B34" s="822" t="s">
        <v>409</v>
      </c>
      <c r="C34" s="823"/>
      <c r="D34" s="823"/>
      <c r="E34" s="823"/>
      <c r="F34" s="823"/>
      <c r="G34" s="823"/>
      <c r="H34" s="823"/>
      <c r="I34" s="823"/>
      <c r="J34" s="824"/>
      <c r="K34" s="822" t="s">
        <v>634</v>
      </c>
      <c r="L34" s="823"/>
      <c r="M34" s="823"/>
      <c r="N34" s="823"/>
      <c r="O34" s="823"/>
      <c r="P34" s="823"/>
      <c r="Q34" s="823"/>
      <c r="R34" s="823"/>
      <c r="S34" s="823"/>
      <c r="T34" s="823"/>
      <c r="U34" s="824"/>
      <c r="V34" s="822" t="s">
        <v>635</v>
      </c>
      <c r="W34" s="823"/>
      <c r="X34" s="823"/>
      <c r="Y34" s="823"/>
      <c r="Z34" s="823"/>
      <c r="AA34" s="823"/>
      <c r="AB34" s="823"/>
      <c r="AC34" s="823"/>
      <c r="AD34" s="823"/>
      <c r="AE34" s="823"/>
      <c r="AF34" s="823"/>
      <c r="AG34" s="823"/>
      <c r="AH34" s="823"/>
      <c r="AI34" s="823"/>
      <c r="AJ34" s="823"/>
      <c r="AK34" s="823"/>
      <c r="AL34" s="823"/>
      <c r="AM34" s="823"/>
      <c r="AN34" s="824"/>
    </row>
    <row r="35" spans="1:40" ht="14.25" customHeight="1" x14ac:dyDescent="0.15">
      <c r="A35" s="820"/>
      <c r="B35" s="825"/>
      <c r="C35" s="826"/>
      <c r="D35" s="826"/>
      <c r="E35" s="826"/>
      <c r="F35" s="826"/>
      <c r="G35" s="826"/>
      <c r="H35" s="826"/>
      <c r="I35" s="826"/>
      <c r="J35" s="827"/>
      <c r="K35" s="825"/>
      <c r="L35" s="826"/>
      <c r="M35" s="826"/>
      <c r="N35" s="826"/>
      <c r="O35" s="826"/>
      <c r="P35" s="826"/>
      <c r="Q35" s="826"/>
      <c r="R35" s="826"/>
      <c r="S35" s="826"/>
      <c r="T35" s="826"/>
      <c r="U35" s="827"/>
      <c r="V35" s="825"/>
      <c r="W35" s="826"/>
      <c r="X35" s="826"/>
      <c r="Y35" s="826"/>
      <c r="Z35" s="826"/>
      <c r="AA35" s="826"/>
      <c r="AB35" s="826"/>
      <c r="AC35" s="826"/>
      <c r="AD35" s="826"/>
      <c r="AE35" s="826"/>
      <c r="AF35" s="826"/>
      <c r="AG35" s="826"/>
      <c r="AH35" s="826"/>
      <c r="AI35" s="826"/>
      <c r="AJ35" s="826"/>
      <c r="AK35" s="826"/>
      <c r="AL35" s="826"/>
      <c r="AM35" s="826"/>
      <c r="AN35" s="827"/>
    </row>
    <row r="36" spans="1:40" ht="14.25" customHeight="1" x14ac:dyDescent="0.15">
      <c r="A36" s="820"/>
      <c r="B36" s="825"/>
      <c r="C36" s="826"/>
      <c r="D36" s="826"/>
      <c r="E36" s="826"/>
      <c r="F36" s="826"/>
      <c r="G36" s="826"/>
      <c r="H36" s="826"/>
      <c r="I36" s="826"/>
      <c r="J36" s="827"/>
      <c r="K36" s="825"/>
      <c r="L36" s="826"/>
      <c r="M36" s="826"/>
      <c r="N36" s="826"/>
      <c r="O36" s="826"/>
      <c r="P36" s="826"/>
      <c r="Q36" s="826"/>
      <c r="R36" s="826"/>
      <c r="S36" s="826"/>
      <c r="T36" s="826"/>
      <c r="U36" s="827"/>
      <c r="V36" s="825"/>
      <c r="W36" s="826"/>
      <c r="X36" s="826"/>
      <c r="Y36" s="826"/>
      <c r="Z36" s="826"/>
      <c r="AA36" s="826"/>
      <c r="AB36" s="826"/>
      <c r="AC36" s="826"/>
      <c r="AD36" s="826"/>
      <c r="AE36" s="826"/>
      <c r="AF36" s="826"/>
      <c r="AG36" s="826"/>
      <c r="AH36" s="826"/>
      <c r="AI36" s="826"/>
      <c r="AJ36" s="826"/>
      <c r="AK36" s="826"/>
      <c r="AL36" s="826"/>
      <c r="AM36" s="826"/>
      <c r="AN36" s="827"/>
    </row>
    <row r="37" spans="1:40" ht="14.25" customHeight="1" x14ac:dyDescent="0.15">
      <c r="A37" s="820"/>
      <c r="B37" s="825"/>
      <c r="C37" s="826"/>
      <c r="D37" s="826"/>
      <c r="E37" s="826"/>
      <c r="F37" s="826"/>
      <c r="G37" s="826"/>
      <c r="H37" s="826"/>
      <c r="I37" s="826"/>
      <c r="J37" s="827"/>
      <c r="K37" s="825"/>
      <c r="L37" s="826"/>
      <c r="M37" s="826"/>
      <c r="N37" s="826"/>
      <c r="O37" s="826"/>
      <c r="P37" s="826"/>
      <c r="Q37" s="826"/>
      <c r="R37" s="826"/>
      <c r="S37" s="826"/>
      <c r="T37" s="826"/>
      <c r="U37" s="827"/>
      <c r="V37" s="825"/>
      <c r="W37" s="826"/>
      <c r="X37" s="826"/>
      <c r="Y37" s="826"/>
      <c r="Z37" s="826"/>
      <c r="AA37" s="826"/>
      <c r="AB37" s="826"/>
      <c r="AC37" s="826"/>
      <c r="AD37" s="826"/>
      <c r="AE37" s="826"/>
      <c r="AF37" s="826"/>
      <c r="AG37" s="826"/>
      <c r="AH37" s="826"/>
      <c r="AI37" s="826"/>
      <c r="AJ37" s="826"/>
      <c r="AK37" s="826"/>
      <c r="AL37" s="826"/>
      <c r="AM37" s="826"/>
      <c r="AN37" s="827"/>
    </row>
    <row r="38" spans="1:40" ht="14.25" customHeight="1" x14ac:dyDescent="0.15">
      <c r="A38" s="820"/>
      <c r="B38" s="825"/>
      <c r="C38" s="826"/>
      <c r="D38" s="826"/>
      <c r="E38" s="826"/>
      <c r="F38" s="826"/>
      <c r="G38" s="826"/>
      <c r="H38" s="826"/>
      <c r="I38" s="826"/>
      <c r="J38" s="827"/>
      <c r="K38" s="825"/>
      <c r="L38" s="826"/>
      <c r="M38" s="826"/>
      <c r="N38" s="826"/>
      <c r="O38" s="826"/>
      <c r="P38" s="826"/>
      <c r="Q38" s="826"/>
      <c r="R38" s="826"/>
      <c r="S38" s="826"/>
      <c r="T38" s="826"/>
      <c r="U38" s="827"/>
      <c r="V38" s="825"/>
      <c r="W38" s="826"/>
      <c r="X38" s="826"/>
      <c r="Y38" s="826"/>
      <c r="Z38" s="826"/>
      <c r="AA38" s="826"/>
      <c r="AB38" s="826"/>
      <c r="AC38" s="826"/>
      <c r="AD38" s="826"/>
      <c r="AE38" s="826"/>
      <c r="AF38" s="826"/>
      <c r="AG38" s="826"/>
      <c r="AH38" s="826"/>
      <c r="AI38" s="826"/>
      <c r="AJ38" s="826"/>
      <c r="AK38" s="826"/>
      <c r="AL38" s="826"/>
      <c r="AM38" s="826"/>
      <c r="AN38" s="827"/>
    </row>
    <row r="39" spans="1:40" ht="14.25" customHeight="1" x14ac:dyDescent="0.15">
      <c r="A39" s="820"/>
      <c r="B39" s="825"/>
      <c r="C39" s="826"/>
      <c r="D39" s="826"/>
      <c r="E39" s="826"/>
      <c r="F39" s="826"/>
      <c r="G39" s="826"/>
      <c r="H39" s="826"/>
      <c r="I39" s="826"/>
      <c r="J39" s="827"/>
      <c r="K39" s="825"/>
      <c r="L39" s="826"/>
      <c r="M39" s="826"/>
      <c r="N39" s="826"/>
      <c r="O39" s="826"/>
      <c r="P39" s="826"/>
      <c r="Q39" s="826"/>
      <c r="R39" s="826"/>
      <c r="S39" s="826"/>
      <c r="T39" s="826"/>
      <c r="U39" s="827"/>
      <c r="V39" s="825"/>
      <c r="W39" s="826"/>
      <c r="X39" s="826"/>
      <c r="Y39" s="826"/>
      <c r="Z39" s="826"/>
      <c r="AA39" s="826"/>
      <c r="AB39" s="826"/>
      <c r="AC39" s="826"/>
      <c r="AD39" s="826"/>
      <c r="AE39" s="826"/>
      <c r="AF39" s="826"/>
      <c r="AG39" s="826"/>
      <c r="AH39" s="826"/>
      <c r="AI39" s="826"/>
      <c r="AJ39" s="826"/>
      <c r="AK39" s="826"/>
      <c r="AL39" s="826"/>
      <c r="AM39" s="826"/>
      <c r="AN39" s="827"/>
    </row>
    <row r="40" spans="1:40" ht="14.25" customHeight="1" x14ac:dyDescent="0.15">
      <c r="A40" s="821"/>
      <c r="B40" s="828"/>
      <c r="C40" s="829"/>
      <c r="D40" s="829"/>
      <c r="E40" s="829"/>
      <c r="F40" s="829"/>
      <c r="G40" s="829"/>
      <c r="H40" s="829"/>
      <c r="I40" s="829"/>
      <c r="J40" s="830"/>
      <c r="K40" s="828"/>
      <c r="L40" s="829"/>
      <c r="M40" s="829"/>
      <c r="N40" s="829"/>
      <c r="O40" s="829"/>
      <c r="P40" s="829"/>
      <c r="Q40" s="829"/>
      <c r="R40" s="829"/>
      <c r="S40" s="829"/>
      <c r="T40" s="829"/>
      <c r="U40" s="830"/>
      <c r="V40" s="828"/>
      <c r="W40" s="829"/>
      <c r="X40" s="829"/>
      <c r="Y40" s="829"/>
      <c r="Z40" s="829"/>
      <c r="AA40" s="829"/>
      <c r="AB40" s="829"/>
      <c r="AC40" s="829"/>
      <c r="AD40" s="829"/>
      <c r="AE40" s="829"/>
      <c r="AF40" s="829"/>
      <c r="AG40" s="829"/>
      <c r="AH40" s="829"/>
      <c r="AI40" s="829"/>
      <c r="AJ40" s="829"/>
      <c r="AK40" s="829"/>
      <c r="AL40" s="829"/>
      <c r="AM40" s="829"/>
      <c r="AN40" s="830"/>
    </row>
    <row r="41" spans="1:40" ht="14.25" customHeight="1" x14ac:dyDescent="0.15">
      <c r="A41" s="832">
        <v>2</v>
      </c>
      <c r="B41" s="847" t="s">
        <v>410</v>
      </c>
      <c r="C41" s="847"/>
      <c r="D41" s="847"/>
      <c r="E41" s="847"/>
      <c r="F41" s="836"/>
      <c r="G41" s="836"/>
      <c r="H41" s="836"/>
      <c r="I41" s="836"/>
      <c r="J41" s="836"/>
      <c r="K41" s="834" t="s">
        <v>636</v>
      </c>
      <c r="L41" s="847"/>
      <c r="M41" s="847"/>
      <c r="N41" s="836"/>
      <c r="O41" s="836"/>
      <c r="P41" s="836"/>
      <c r="Q41" s="836"/>
      <c r="R41" s="836"/>
      <c r="S41" s="836"/>
      <c r="T41" s="836"/>
      <c r="U41" s="836"/>
      <c r="V41" s="834" t="s">
        <v>637</v>
      </c>
      <c r="W41" s="834"/>
      <c r="X41" s="834"/>
      <c r="Y41" s="835"/>
      <c r="Z41" s="835"/>
      <c r="AA41" s="835"/>
      <c r="AB41" s="835"/>
      <c r="AC41" s="836"/>
      <c r="AD41" s="836"/>
      <c r="AE41" s="836"/>
      <c r="AF41" s="836"/>
      <c r="AG41" s="836"/>
      <c r="AH41" s="836"/>
      <c r="AI41" s="836"/>
      <c r="AJ41" s="836"/>
      <c r="AK41" s="836"/>
      <c r="AL41" s="836"/>
      <c r="AM41" s="836"/>
      <c r="AN41" s="836"/>
    </row>
    <row r="42" spans="1:40" ht="14.25" customHeight="1" x14ac:dyDescent="0.15">
      <c r="A42" s="833"/>
      <c r="B42" s="848"/>
      <c r="C42" s="848"/>
      <c r="D42" s="848"/>
      <c r="E42" s="848"/>
      <c r="F42" s="836"/>
      <c r="G42" s="836"/>
      <c r="H42" s="836"/>
      <c r="I42" s="836"/>
      <c r="J42" s="836"/>
      <c r="K42" s="849"/>
      <c r="L42" s="849"/>
      <c r="M42" s="849"/>
      <c r="N42" s="836"/>
      <c r="O42" s="836"/>
      <c r="P42" s="836"/>
      <c r="Q42" s="836"/>
      <c r="R42" s="836"/>
      <c r="S42" s="836"/>
      <c r="T42" s="836"/>
      <c r="U42" s="836"/>
      <c r="V42" s="835"/>
      <c r="W42" s="835"/>
      <c r="X42" s="835"/>
      <c r="Y42" s="835"/>
      <c r="Z42" s="835"/>
      <c r="AA42" s="835"/>
      <c r="AB42" s="835"/>
      <c r="AC42" s="836"/>
      <c r="AD42" s="836"/>
      <c r="AE42" s="836"/>
      <c r="AF42" s="836"/>
      <c r="AG42" s="836"/>
      <c r="AH42" s="836"/>
      <c r="AI42" s="836"/>
      <c r="AJ42" s="836"/>
      <c r="AK42" s="836"/>
      <c r="AL42" s="836"/>
      <c r="AM42" s="836"/>
      <c r="AN42" s="836"/>
    </row>
    <row r="43" spans="1:40" ht="14.25" customHeight="1" x14ac:dyDescent="0.15">
      <c r="A43" s="833"/>
      <c r="B43" s="848"/>
      <c r="C43" s="848"/>
      <c r="D43" s="848"/>
      <c r="E43" s="848"/>
      <c r="F43" s="836"/>
      <c r="G43" s="836"/>
      <c r="H43" s="836"/>
      <c r="I43" s="836"/>
      <c r="J43" s="836"/>
      <c r="K43" s="849"/>
      <c r="L43" s="849"/>
      <c r="M43" s="849"/>
      <c r="N43" s="836"/>
      <c r="O43" s="836"/>
      <c r="P43" s="836"/>
      <c r="Q43" s="836"/>
      <c r="R43" s="836"/>
      <c r="S43" s="836"/>
      <c r="T43" s="836"/>
      <c r="U43" s="836"/>
      <c r="V43" s="835"/>
      <c r="W43" s="835"/>
      <c r="X43" s="835"/>
      <c r="Y43" s="835"/>
      <c r="Z43" s="835"/>
      <c r="AA43" s="835"/>
      <c r="AB43" s="835"/>
      <c r="AC43" s="836"/>
      <c r="AD43" s="836"/>
      <c r="AE43" s="836"/>
      <c r="AF43" s="836"/>
      <c r="AG43" s="836"/>
      <c r="AH43" s="836"/>
      <c r="AI43" s="836"/>
      <c r="AJ43" s="836"/>
      <c r="AK43" s="836"/>
      <c r="AL43" s="836"/>
      <c r="AM43" s="836"/>
      <c r="AN43" s="836"/>
    </row>
    <row r="44" spans="1:40" ht="14.25" customHeight="1" x14ac:dyDescent="0.15">
      <c r="A44" s="833"/>
      <c r="B44" s="848"/>
      <c r="C44" s="848"/>
      <c r="D44" s="848"/>
      <c r="E44" s="848"/>
      <c r="F44" s="836"/>
      <c r="G44" s="836"/>
      <c r="H44" s="836"/>
      <c r="I44" s="836"/>
      <c r="J44" s="836"/>
      <c r="K44" s="849"/>
      <c r="L44" s="849"/>
      <c r="M44" s="849"/>
      <c r="N44" s="836"/>
      <c r="O44" s="836"/>
      <c r="P44" s="836"/>
      <c r="Q44" s="836"/>
      <c r="R44" s="836"/>
      <c r="S44" s="836"/>
      <c r="T44" s="836"/>
      <c r="U44" s="836"/>
      <c r="V44" s="835"/>
      <c r="W44" s="835"/>
      <c r="X44" s="835"/>
      <c r="Y44" s="835"/>
      <c r="Z44" s="835"/>
      <c r="AA44" s="835"/>
      <c r="AB44" s="835"/>
      <c r="AC44" s="836"/>
      <c r="AD44" s="836"/>
      <c r="AE44" s="836"/>
      <c r="AF44" s="836"/>
      <c r="AG44" s="836"/>
      <c r="AH44" s="836"/>
      <c r="AI44" s="836"/>
      <c r="AJ44" s="836"/>
      <c r="AK44" s="836"/>
      <c r="AL44" s="836"/>
      <c r="AM44" s="836"/>
      <c r="AN44" s="836"/>
    </row>
    <row r="45" spans="1:40" ht="9" customHeight="1" x14ac:dyDescent="0.15">
      <c r="A45" s="431"/>
      <c r="B45" s="432"/>
      <c r="C45" s="432"/>
      <c r="D45" s="432"/>
      <c r="E45" s="432"/>
      <c r="F45" s="433"/>
      <c r="G45" s="433"/>
      <c r="H45" s="433"/>
      <c r="I45" s="433"/>
      <c r="J45" s="433"/>
      <c r="K45" s="432"/>
      <c r="L45" s="432"/>
      <c r="M45" s="432"/>
      <c r="N45" s="433"/>
      <c r="O45" s="433"/>
      <c r="P45" s="433"/>
      <c r="Q45" s="433"/>
      <c r="R45" s="433"/>
      <c r="S45" s="433"/>
      <c r="T45" s="433"/>
      <c r="U45" s="433"/>
      <c r="V45" s="432"/>
      <c r="W45" s="432"/>
      <c r="X45" s="432"/>
      <c r="Y45" s="432"/>
      <c r="Z45" s="432"/>
      <c r="AA45" s="432"/>
      <c r="AB45" s="432"/>
      <c r="AC45" s="433"/>
      <c r="AD45" s="433"/>
      <c r="AE45" s="433"/>
      <c r="AF45" s="433"/>
      <c r="AG45" s="433"/>
      <c r="AH45" s="433"/>
      <c r="AI45" s="433"/>
      <c r="AJ45" s="433"/>
      <c r="AK45" s="433"/>
      <c r="AL45" s="433"/>
      <c r="AM45" s="433"/>
      <c r="AN45" s="433"/>
    </row>
    <row r="46" spans="1:40" ht="18.75" x14ac:dyDescent="0.45">
      <c r="A46" s="394" t="s">
        <v>572</v>
      </c>
      <c r="B46" s="393"/>
      <c r="C46" s="393"/>
      <c r="D46" s="393"/>
      <c r="E46" s="393"/>
      <c r="F46" s="393"/>
      <c r="G46" s="393"/>
      <c r="H46" s="393"/>
      <c r="I46" s="393"/>
      <c r="J46" s="393"/>
      <c r="K46" s="393"/>
      <c r="L46" s="393"/>
      <c r="M46" s="393"/>
      <c r="N46" s="393"/>
      <c r="O46" s="393"/>
      <c r="P46" s="393"/>
      <c r="Q46" s="393"/>
      <c r="R46" s="393"/>
      <c r="S46" s="393"/>
      <c r="T46" s="393"/>
      <c r="U46" s="393"/>
      <c r="V46" s="393"/>
      <c r="W46" s="393"/>
      <c r="X46" s="393"/>
      <c r="Y46" s="393"/>
      <c r="Z46" s="393"/>
      <c r="AA46" s="393"/>
      <c r="AB46" s="393"/>
      <c r="AC46" s="393"/>
      <c r="AD46" s="393"/>
      <c r="AE46" s="393"/>
      <c r="AF46" s="393"/>
      <c r="AG46" s="393"/>
      <c r="AH46" s="393"/>
      <c r="AI46" s="393"/>
      <c r="AJ46" s="393"/>
      <c r="AK46" s="393"/>
      <c r="AL46" s="393"/>
      <c r="AM46" s="393"/>
      <c r="AN46" s="393"/>
    </row>
    <row r="47" spans="1:40" ht="15.75" x14ac:dyDescent="0.15">
      <c r="A47" s="861" t="s">
        <v>573</v>
      </c>
      <c r="B47" s="862"/>
      <c r="C47" s="862"/>
      <c r="D47" s="862"/>
      <c r="E47" s="862"/>
      <c r="F47" s="862"/>
      <c r="G47" s="862"/>
      <c r="H47" s="862"/>
      <c r="I47" s="862"/>
      <c r="J47" s="862"/>
      <c r="K47" s="862"/>
      <c r="L47" s="862"/>
      <c r="M47" s="862"/>
      <c r="N47" s="862"/>
      <c r="O47" s="862"/>
      <c r="P47" s="862"/>
      <c r="Q47" s="862"/>
      <c r="R47" s="862"/>
      <c r="S47" s="862"/>
      <c r="T47" s="862"/>
      <c r="U47" s="862"/>
      <c r="V47" s="862"/>
      <c r="W47" s="862"/>
      <c r="X47" s="862"/>
      <c r="Y47" s="862"/>
      <c r="Z47" s="862"/>
      <c r="AA47" s="862"/>
      <c r="AB47" s="862"/>
      <c r="AC47" s="862"/>
      <c r="AD47" s="862"/>
      <c r="AE47" s="862"/>
      <c r="AF47" s="862"/>
      <c r="AG47" s="862"/>
      <c r="AH47" s="862"/>
      <c r="AI47" s="862"/>
      <c r="AJ47" s="862"/>
      <c r="AK47" s="862"/>
      <c r="AL47" s="862"/>
      <c r="AM47" s="862"/>
      <c r="AN47" s="862"/>
    </row>
    <row r="48" spans="1:40" ht="15.75" x14ac:dyDescent="0.15">
      <c r="A48" s="861" t="s">
        <v>583</v>
      </c>
      <c r="B48" s="862"/>
      <c r="C48" s="862"/>
      <c r="D48" s="862"/>
      <c r="E48" s="862"/>
      <c r="F48" s="862"/>
      <c r="G48" s="862"/>
      <c r="H48" s="862"/>
      <c r="I48" s="862"/>
      <c r="J48" s="862"/>
      <c r="K48" s="862"/>
      <c r="L48" s="862"/>
      <c r="M48" s="862"/>
      <c r="N48" s="862"/>
      <c r="O48" s="862"/>
      <c r="P48" s="862"/>
      <c r="Q48" s="862"/>
      <c r="R48" s="862"/>
      <c r="S48" s="862"/>
      <c r="T48" s="862"/>
      <c r="U48" s="862"/>
      <c r="V48" s="862"/>
      <c r="W48" s="862"/>
      <c r="X48" s="862"/>
      <c r="Y48" s="862"/>
      <c r="Z48" s="862"/>
      <c r="AA48" s="862"/>
      <c r="AB48" s="862"/>
      <c r="AC48" s="862"/>
      <c r="AD48" s="862"/>
      <c r="AE48" s="862"/>
      <c r="AF48" s="862"/>
      <c r="AG48" s="862"/>
      <c r="AH48" s="862"/>
      <c r="AI48" s="862"/>
      <c r="AJ48" s="862"/>
      <c r="AK48" s="862"/>
      <c r="AL48" s="862"/>
      <c r="AM48" s="862"/>
      <c r="AN48" s="862"/>
    </row>
    <row r="49" spans="1:40" ht="16.5" x14ac:dyDescent="0.35">
      <c r="A49" s="863" t="s">
        <v>584</v>
      </c>
      <c r="B49" s="864"/>
      <c r="C49" s="864"/>
      <c r="D49" s="864"/>
      <c r="E49" s="864"/>
      <c r="F49" s="864"/>
      <c r="G49" s="864"/>
      <c r="H49" s="864"/>
      <c r="I49" s="864"/>
      <c r="J49" s="864"/>
      <c r="K49" s="864"/>
      <c r="L49" s="864"/>
      <c r="M49" s="864"/>
      <c r="N49" s="864"/>
      <c r="O49" s="864"/>
      <c r="P49" s="864"/>
      <c r="Q49" s="864"/>
      <c r="R49" s="864"/>
      <c r="S49" s="864"/>
      <c r="T49" s="864"/>
      <c r="U49" s="864"/>
      <c r="V49" s="864"/>
      <c r="W49" s="864"/>
      <c r="X49" s="864"/>
      <c r="Y49" s="864"/>
      <c r="Z49" s="864"/>
      <c r="AA49" s="864"/>
      <c r="AB49" s="864"/>
      <c r="AC49" s="864"/>
      <c r="AD49" s="864"/>
      <c r="AE49" s="864"/>
      <c r="AF49" s="864"/>
      <c r="AG49" s="864"/>
      <c r="AH49" s="864"/>
      <c r="AI49" s="864"/>
      <c r="AJ49" s="864"/>
      <c r="AK49" s="864"/>
      <c r="AL49" s="864"/>
      <c r="AM49" s="864"/>
      <c r="AN49" s="864"/>
    </row>
    <row r="50" spans="1:40" ht="14.25" x14ac:dyDescent="0.15">
      <c r="A50" s="886" t="s">
        <v>579</v>
      </c>
      <c r="B50" s="887"/>
      <c r="C50" s="887"/>
      <c r="D50" s="887"/>
      <c r="E50" s="887"/>
      <c r="F50" s="887"/>
      <c r="G50" s="887"/>
      <c r="H50" s="887"/>
      <c r="I50" s="887"/>
      <c r="J50" s="888"/>
      <c r="K50" s="886" t="s">
        <v>580</v>
      </c>
      <c r="L50" s="887"/>
      <c r="M50" s="887"/>
      <c r="N50" s="887"/>
      <c r="O50" s="887"/>
      <c r="P50" s="887"/>
      <c r="Q50" s="887"/>
      <c r="R50" s="887"/>
      <c r="S50" s="887"/>
      <c r="T50" s="887"/>
      <c r="U50" s="887"/>
      <c r="V50" s="888"/>
      <c r="W50" s="886" t="s">
        <v>582</v>
      </c>
      <c r="X50" s="887"/>
      <c r="Y50" s="887"/>
      <c r="Z50" s="887"/>
      <c r="AA50" s="887"/>
      <c r="AB50" s="887"/>
      <c r="AC50" s="887"/>
      <c r="AD50" s="887"/>
      <c r="AE50" s="887"/>
      <c r="AF50" s="887"/>
      <c r="AG50" s="887"/>
      <c r="AH50" s="887"/>
      <c r="AI50" s="887"/>
      <c r="AJ50" s="887"/>
      <c r="AK50" s="887"/>
      <c r="AL50" s="887"/>
      <c r="AM50" s="887"/>
      <c r="AN50" s="888"/>
    </row>
    <row r="51" spans="1:40" ht="27" customHeight="1" x14ac:dyDescent="0.15">
      <c r="A51" s="816" t="s">
        <v>574</v>
      </c>
      <c r="B51" s="817"/>
      <c r="C51" s="817"/>
      <c r="D51" s="817"/>
      <c r="E51" s="817"/>
      <c r="F51" s="817"/>
      <c r="G51" s="817"/>
      <c r="H51" s="817"/>
      <c r="I51" s="817"/>
      <c r="J51" s="817"/>
      <c r="K51" s="882" t="s">
        <v>576</v>
      </c>
      <c r="L51" s="883"/>
      <c r="M51" s="883"/>
      <c r="N51" s="883"/>
      <c r="O51" s="883"/>
      <c r="P51" s="883"/>
      <c r="Q51" s="883"/>
      <c r="R51" s="883"/>
      <c r="S51" s="883"/>
      <c r="T51" s="883"/>
      <c r="U51" s="883"/>
      <c r="V51" s="884"/>
      <c r="W51" s="882" t="s">
        <v>577</v>
      </c>
      <c r="X51" s="883"/>
      <c r="Y51" s="883"/>
      <c r="Z51" s="883"/>
      <c r="AA51" s="883"/>
      <c r="AB51" s="883"/>
      <c r="AC51" s="883"/>
      <c r="AD51" s="883"/>
      <c r="AE51" s="883"/>
      <c r="AF51" s="883"/>
      <c r="AG51" s="883"/>
      <c r="AH51" s="883"/>
      <c r="AI51" s="883"/>
      <c r="AJ51" s="883"/>
      <c r="AK51" s="883"/>
      <c r="AL51" s="883"/>
      <c r="AM51" s="883"/>
      <c r="AN51" s="884"/>
    </row>
    <row r="52" spans="1:40" ht="27" customHeight="1" x14ac:dyDescent="0.15">
      <c r="A52" s="818" t="s">
        <v>575</v>
      </c>
      <c r="B52" s="817"/>
      <c r="C52" s="817"/>
      <c r="D52" s="817"/>
      <c r="E52" s="817"/>
      <c r="F52" s="817"/>
      <c r="G52" s="817"/>
      <c r="H52" s="817"/>
      <c r="I52" s="817"/>
      <c r="J52" s="817"/>
      <c r="K52" s="882" t="s">
        <v>581</v>
      </c>
      <c r="L52" s="883"/>
      <c r="M52" s="883"/>
      <c r="N52" s="883"/>
      <c r="O52" s="883"/>
      <c r="P52" s="883"/>
      <c r="Q52" s="883"/>
      <c r="R52" s="883"/>
      <c r="S52" s="883"/>
      <c r="T52" s="883"/>
      <c r="U52" s="883"/>
      <c r="V52" s="884"/>
      <c r="W52" s="885" t="s">
        <v>578</v>
      </c>
      <c r="X52" s="883"/>
      <c r="Y52" s="883"/>
      <c r="Z52" s="883"/>
      <c r="AA52" s="883"/>
      <c r="AB52" s="883"/>
      <c r="AC52" s="883"/>
      <c r="AD52" s="883"/>
      <c r="AE52" s="883"/>
      <c r="AF52" s="883"/>
      <c r="AG52" s="883"/>
      <c r="AH52" s="883"/>
      <c r="AI52" s="883"/>
      <c r="AJ52" s="883"/>
      <c r="AK52" s="883"/>
      <c r="AL52" s="883"/>
      <c r="AM52" s="883"/>
      <c r="AN52" s="884"/>
    </row>
    <row r="53" spans="1:40" x14ac:dyDescent="0.15">
      <c r="A53" s="393"/>
      <c r="B53" s="393"/>
      <c r="C53" s="393"/>
      <c r="D53" s="393"/>
      <c r="E53" s="393"/>
      <c r="F53" s="393"/>
      <c r="G53" s="393"/>
      <c r="H53" s="393"/>
      <c r="I53" s="393"/>
      <c r="J53" s="393"/>
      <c r="K53" s="393"/>
      <c r="L53" s="393"/>
      <c r="M53" s="393"/>
      <c r="N53" s="393"/>
      <c r="O53" s="393"/>
      <c r="P53" s="393"/>
      <c r="Q53" s="393"/>
      <c r="R53" s="393"/>
      <c r="S53" s="393"/>
      <c r="T53" s="393"/>
      <c r="U53" s="393"/>
      <c r="V53" s="393"/>
      <c r="W53" s="393"/>
      <c r="X53" s="393"/>
      <c r="Y53" s="393"/>
      <c r="Z53" s="393"/>
      <c r="AA53" s="393"/>
      <c r="AB53" s="393"/>
      <c r="AC53" s="393"/>
      <c r="AD53" s="393"/>
      <c r="AE53" s="393"/>
      <c r="AF53" s="393"/>
      <c r="AG53" s="393"/>
      <c r="AH53" s="393"/>
      <c r="AI53" s="393"/>
      <c r="AJ53" s="393"/>
      <c r="AK53" s="393"/>
      <c r="AL53" s="393"/>
      <c r="AM53" s="393"/>
      <c r="AN53" s="393"/>
    </row>
    <row r="54" spans="1:40" ht="18.75" x14ac:dyDescent="0.45">
      <c r="A54" s="394" t="s">
        <v>411</v>
      </c>
      <c r="B54" s="393"/>
      <c r="C54" s="393"/>
      <c r="D54" s="393"/>
      <c r="E54" s="393"/>
      <c r="F54" s="393"/>
      <c r="G54" s="393"/>
      <c r="H54" s="393"/>
      <c r="I54" s="393"/>
      <c r="J54" s="393"/>
      <c r="K54" s="393"/>
      <c r="L54" s="393"/>
      <c r="M54" s="393"/>
      <c r="N54" s="393"/>
      <c r="O54" s="393"/>
      <c r="P54" s="393"/>
      <c r="Q54" s="393"/>
      <c r="R54" s="393"/>
      <c r="S54" s="393"/>
      <c r="T54" s="393"/>
      <c r="U54" s="393"/>
      <c r="V54" s="393"/>
      <c r="W54" s="393"/>
      <c r="X54" s="393"/>
      <c r="Y54" s="393"/>
      <c r="Z54" s="393"/>
      <c r="AA54" s="393"/>
      <c r="AB54" s="393"/>
      <c r="AC54" s="393"/>
      <c r="AD54" s="393"/>
      <c r="AE54" s="393"/>
      <c r="AF54" s="393"/>
      <c r="AG54" s="393"/>
      <c r="AH54" s="393"/>
      <c r="AI54" s="393"/>
      <c r="AJ54" s="393"/>
      <c r="AK54" s="393"/>
      <c r="AL54" s="393"/>
      <c r="AM54" s="393"/>
      <c r="AN54" s="393"/>
    </row>
    <row r="55" spans="1:40" ht="16.5" x14ac:dyDescent="0.35">
      <c r="A55" s="395" t="s">
        <v>412</v>
      </c>
      <c r="B55" s="393"/>
      <c r="C55" s="393"/>
      <c r="D55" s="393"/>
      <c r="E55" s="393"/>
      <c r="F55" s="393"/>
      <c r="G55" s="393"/>
      <c r="H55" s="393"/>
      <c r="I55" s="393"/>
      <c r="J55" s="393"/>
      <c r="K55" s="393"/>
      <c r="L55" s="393"/>
      <c r="M55" s="393"/>
      <c r="N55" s="393"/>
      <c r="O55" s="393"/>
      <c r="P55" s="393"/>
      <c r="Q55" s="393"/>
      <c r="R55" s="393"/>
      <c r="S55" s="393"/>
      <c r="T55" s="393"/>
      <c r="U55" s="393"/>
      <c r="V55" s="393"/>
      <c r="W55" s="393"/>
      <c r="X55" s="393"/>
      <c r="Y55" s="393"/>
      <c r="Z55" s="393"/>
      <c r="AA55" s="393"/>
      <c r="AB55" s="393"/>
      <c r="AC55" s="393"/>
      <c r="AD55" s="393"/>
      <c r="AE55" s="393"/>
      <c r="AF55" s="393"/>
      <c r="AG55" s="393"/>
      <c r="AH55" s="393"/>
      <c r="AI55" s="393"/>
      <c r="AJ55" s="393"/>
      <c r="AK55" s="393"/>
      <c r="AL55" s="393"/>
      <c r="AM55" s="393"/>
      <c r="AN55" s="393"/>
    </row>
    <row r="56" spans="1:40" ht="27" customHeight="1" x14ac:dyDescent="0.15">
      <c r="A56" s="429"/>
      <c r="B56" s="430"/>
      <c r="C56" s="859" t="s">
        <v>413</v>
      </c>
      <c r="D56" s="859"/>
      <c r="E56" s="859"/>
      <c r="F56" s="859"/>
      <c r="G56" s="860"/>
      <c r="H56" s="860"/>
      <c r="I56" s="860"/>
      <c r="J56" s="860"/>
      <c r="K56" s="859" t="s">
        <v>414</v>
      </c>
      <c r="L56" s="859"/>
      <c r="M56" s="859"/>
      <c r="N56" s="860"/>
      <c r="O56" s="860"/>
      <c r="P56" s="860"/>
      <c r="Q56" s="860"/>
      <c r="R56" s="860"/>
      <c r="S56" s="859" t="s">
        <v>415</v>
      </c>
      <c r="T56" s="859"/>
      <c r="U56" s="859"/>
      <c r="V56" s="860"/>
      <c r="W56" s="860"/>
      <c r="X56" s="860"/>
      <c r="Y56" s="860"/>
      <c r="Z56" s="860"/>
      <c r="AA56" s="859" t="s">
        <v>416</v>
      </c>
      <c r="AB56" s="859"/>
      <c r="AC56" s="859"/>
      <c r="AD56" s="859"/>
      <c r="AE56" s="860"/>
      <c r="AF56" s="860"/>
      <c r="AG56" s="860"/>
      <c r="AH56" s="860"/>
      <c r="AI56" s="860"/>
      <c r="AJ56" s="860"/>
      <c r="AK56" s="860"/>
      <c r="AL56" s="860"/>
      <c r="AM56" s="860"/>
      <c r="AN56" s="860"/>
    </row>
    <row r="57" spans="1:40" ht="27" customHeight="1" x14ac:dyDescent="0.15">
      <c r="A57" s="865" t="s">
        <v>477</v>
      </c>
      <c r="B57" s="396">
        <v>1</v>
      </c>
      <c r="C57" s="851" t="s">
        <v>627</v>
      </c>
      <c r="D57" s="851"/>
      <c r="E57" s="851"/>
      <c r="F57" s="851"/>
      <c r="G57" s="853"/>
      <c r="H57" s="853"/>
      <c r="I57" s="853"/>
      <c r="J57" s="853"/>
      <c r="K57" s="854" t="s">
        <v>417</v>
      </c>
      <c r="L57" s="855"/>
      <c r="M57" s="855"/>
      <c r="N57" s="856"/>
      <c r="O57" s="856"/>
      <c r="P57" s="856"/>
      <c r="Q57" s="856"/>
      <c r="R57" s="856"/>
      <c r="S57" s="854" t="s">
        <v>418</v>
      </c>
      <c r="T57" s="855"/>
      <c r="U57" s="855"/>
      <c r="V57" s="856"/>
      <c r="W57" s="856"/>
      <c r="X57" s="856"/>
      <c r="Y57" s="856"/>
      <c r="Z57" s="856"/>
      <c r="AA57" s="851" t="s">
        <v>628</v>
      </c>
      <c r="AB57" s="851"/>
      <c r="AC57" s="851"/>
      <c r="AD57" s="851"/>
      <c r="AE57" s="853"/>
      <c r="AF57" s="853"/>
      <c r="AG57" s="853"/>
      <c r="AH57" s="853"/>
      <c r="AI57" s="853"/>
      <c r="AJ57" s="853"/>
      <c r="AK57" s="853"/>
      <c r="AL57" s="853"/>
      <c r="AM57" s="853"/>
      <c r="AN57" s="853"/>
    </row>
    <row r="58" spans="1:40" ht="27" customHeight="1" x14ac:dyDescent="0.3">
      <c r="A58" s="866"/>
      <c r="B58" s="396">
        <v>2</v>
      </c>
      <c r="C58" s="851" t="s">
        <v>419</v>
      </c>
      <c r="D58" s="851"/>
      <c r="E58" s="851"/>
      <c r="F58" s="851"/>
      <c r="G58" s="853"/>
      <c r="H58" s="853"/>
      <c r="I58" s="853"/>
      <c r="J58" s="853"/>
      <c r="K58" s="854" t="s">
        <v>417</v>
      </c>
      <c r="L58" s="854"/>
      <c r="M58" s="854"/>
      <c r="N58" s="889"/>
      <c r="O58" s="889"/>
      <c r="P58" s="889"/>
      <c r="Q58" s="889"/>
      <c r="R58" s="889"/>
      <c r="S58" s="854" t="s">
        <v>421</v>
      </c>
      <c r="T58" s="855"/>
      <c r="U58" s="855"/>
      <c r="V58" s="856"/>
      <c r="W58" s="856"/>
      <c r="X58" s="856"/>
      <c r="Y58" s="856"/>
      <c r="Z58" s="856"/>
      <c r="AA58" s="851" t="s">
        <v>422</v>
      </c>
      <c r="AB58" s="851"/>
      <c r="AC58" s="851"/>
      <c r="AD58" s="851"/>
      <c r="AE58" s="853"/>
      <c r="AF58" s="853"/>
      <c r="AG58" s="853"/>
      <c r="AH58" s="853"/>
      <c r="AI58" s="853"/>
      <c r="AJ58" s="853"/>
      <c r="AK58" s="853"/>
      <c r="AL58" s="853"/>
      <c r="AM58" s="853"/>
      <c r="AN58" s="853"/>
    </row>
    <row r="59" spans="1:40" ht="37.5" customHeight="1" x14ac:dyDescent="0.15">
      <c r="A59" s="866"/>
      <c r="B59" s="396">
        <v>3</v>
      </c>
      <c r="C59" s="851" t="s">
        <v>423</v>
      </c>
      <c r="D59" s="851"/>
      <c r="E59" s="851"/>
      <c r="F59" s="851"/>
      <c r="G59" s="853"/>
      <c r="H59" s="853"/>
      <c r="I59" s="853"/>
      <c r="J59" s="853"/>
      <c r="K59" s="854" t="s">
        <v>424</v>
      </c>
      <c r="L59" s="855"/>
      <c r="M59" s="855"/>
      <c r="N59" s="856"/>
      <c r="O59" s="856"/>
      <c r="P59" s="856"/>
      <c r="Q59" s="856"/>
      <c r="R59" s="856"/>
      <c r="S59" s="854" t="s">
        <v>421</v>
      </c>
      <c r="T59" s="855"/>
      <c r="U59" s="855"/>
      <c r="V59" s="856"/>
      <c r="W59" s="856"/>
      <c r="X59" s="856"/>
      <c r="Y59" s="856"/>
      <c r="Z59" s="856"/>
      <c r="AA59" s="851" t="s">
        <v>589</v>
      </c>
      <c r="AB59" s="851"/>
      <c r="AC59" s="851"/>
      <c r="AD59" s="851"/>
      <c r="AE59" s="853"/>
      <c r="AF59" s="853"/>
      <c r="AG59" s="853"/>
      <c r="AH59" s="853"/>
      <c r="AI59" s="853"/>
      <c r="AJ59" s="853"/>
      <c r="AK59" s="853"/>
      <c r="AL59" s="853"/>
      <c r="AM59" s="853"/>
      <c r="AN59" s="853"/>
    </row>
    <row r="60" spans="1:40" ht="27" customHeight="1" x14ac:dyDescent="0.15">
      <c r="A60" s="866"/>
      <c r="B60" s="396">
        <v>4</v>
      </c>
      <c r="C60" s="851" t="s">
        <v>425</v>
      </c>
      <c r="D60" s="851"/>
      <c r="E60" s="851"/>
      <c r="F60" s="851"/>
      <c r="G60" s="853"/>
      <c r="H60" s="853"/>
      <c r="I60" s="853"/>
      <c r="J60" s="853"/>
      <c r="K60" s="854" t="s">
        <v>417</v>
      </c>
      <c r="L60" s="855"/>
      <c r="M60" s="855"/>
      <c r="N60" s="856"/>
      <c r="O60" s="856"/>
      <c r="P60" s="856"/>
      <c r="Q60" s="856"/>
      <c r="R60" s="856"/>
      <c r="S60" s="854" t="s">
        <v>638</v>
      </c>
      <c r="T60" s="855"/>
      <c r="U60" s="855"/>
      <c r="V60" s="856"/>
      <c r="W60" s="856"/>
      <c r="X60" s="856"/>
      <c r="Y60" s="856"/>
      <c r="Z60" s="856"/>
      <c r="AA60" s="851" t="s">
        <v>639</v>
      </c>
      <c r="AB60" s="851"/>
      <c r="AC60" s="851"/>
      <c r="AD60" s="851"/>
      <c r="AE60" s="853"/>
      <c r="AF60" s="853"/>
      <c r="AG60" s="853"/>
      <c r="AH60" s="853"/>
      <c r="AI60" s="853"/>
      <c r="AJ60" s="853"/>
      <c r="AK60" s="853"/>
      <c r="AL60" s="853"/>
      <c r="AM60" s="853"/>
      <c r="AN60" s="853"/>
    </row>
    <row r="61" spans="1:40" ht="27" customHeight="1" x14ac:dyDescent="0.15">
      <c r="A61" s="866"/>
      <c r="B61" s="396">
        <v>5</v>
      </c>
      <c r="C61" s="851" t="s">
        <v>427</v>
      </c>
      <c r="D61" s="852"/>
      <c r="E61" s="852"/>
      <c r="F61" s="852"/>
      <c r="G61" s="853"/>
      <c r="H61" s="853"/>
      <c r="I61" s="853"/>
      <c r="J61" s="853"/>
      <c r="K61" s="854" t="s">
        <v>420</v>
      </c>
      <c r="L61" s="855"/>
      <c r="M61" s="855"/>
      <c r="N61" s="856"/>
      <c r="O61" s="856"/>
      <c r="P61" s="856"/>
      <c r="Q61" s="856"/>
      <c r="R61" s="856"/>
      <c r="S61" s="854" t="s">
        <v>428</v>
      </c>
      <c r="T61" s="855"/>
      <c r="U61" s="855"/>
      <c r="V61" s="856"/>
      <c r="W61" s="856"/>
      <c r="X61" s="856"/>
      <c r="Y61" s="856"/>
      <c r="Z61" s="856"/>
      <c r="AA61" s="851" t="s">
        <v>429</v>
      </c>
      <c r="AB61" s="852"/>
      <c r="AC61" s="852"/>
      <c r="AD61" s="852"/>
      <c r="AE61" s="853"/>
      <c r="AF61" s="853"/>
      <c r="AG61" s="853"/>
      <c r="AH61" s="853"/>
      <c r="AI61" s="853"/>
      <c r="AJ61" s="853"/>
      <c r="AK61" s="853"/>
      <c r="AL61" s="853"/>
      <c r="AM61" s="853"/>
      <c r="AN61" s="853"/>
    </row>
    <row r="62" spans="1:40" ht="27" customHeight="1" x14ac:dyDescent="0.15">
      <c r="A62" s="867"/>
      <c r="B62" s="396">
        <v>6</v>
      </c>
      <c r="C62" s="851" t="s">
        <v>430</v>
      </c>
      <c r="D62" s="852"/>
      <c r="E62" s="852"/>
      <c r="F62" s="852"/>
      <c r="G62" s="853"/>
      <c r="H62" s="853"/>
      <c r="I62" s="853"/>
      <c r="J62" s="853"/>
      <c r="K62" s="854" t="s">
        <v>420</v>
      </c>
      <c r="L62" s="855"/>
      <c r="M62" s="855"/>
      <c r="N62" s="856"/>
      <c r="O62" s="856"/>
      <c r="P62" s="856"/>
      <c r="Q62" s="856"/>
      <c r="R62" s="856"/>
      <c r="S62" s="854" t="s">
        <v>418</v>
      </c>
      <c r="T62" s="855"/>
      <c r="U62" s="855"/>
      <c r="V62" s="856"/>
      <c r="W62" s="856"/>
      <c r="X62" s="856"/>
      <c r="Y62" s="856"/>
      <c r="Z62" s="856"/>
      <c r="AA62" s="851" t="s">
        <v>431</v>
      </c>
      <c r="AB62" s="852"/>
      <c r="AC62" s="852"/>
      <c r="AD62" s="852"/>
      <c r="AE62" s="853"/>
      <c r="AF62" s="853"/>
      <c r="AG62" s="853"/>
      <c r="AH62" s="853"/>
      <c r="AI62" s="853"/>
      <c r="AJ62" s="853"/>
      <c r="AK62" s="853"/>
      <c r="AL62" s="853"/>
      <c r="AM62" s="853"/>
      <c r="AN62" s="853"/>
    </row>
    <row r="63" spans="1:40" ht="27" customHeight="1" x14ac:dyDescent="0.15">
      <c r="A63" s="868" t="s">
        <v>478</v>
      </c>
      <c r="B63" s="396">
        <v>7</v>
      </c>
      <c r="C63" s="851" t="s">
        <v>432</v>
      </c>
      <c r="D63" s="852"/>
      <c r="E63" s="852"/>
      <c r="F63" s="852"/>
      <c r="G63" s="853"/>
      <c r="H63" s="853"/>
      <c r="I63" s="853"/>
      <c r="J63" s="853"/>
      <c r="K63" s="854" t="s">
        <v>433</v>
      </c>
      <c r="L63" s="855"/>
      <c r="M63" s="855"/>
      <c r="N63" s="856"/>
      <c r="O63" s="856"/>
      <c r="P63" s="856"/>
      <c r="Q63" s="856"/>
      <c r="R63" s="856"/>
      <c r="S63" s="854" t="s">
        <v>434</v>
      </c>
      <c r="T63" s="855"/>
      <c r="U63" s="855"/>
      <c r="V63" s="856"/>
      <c r="W63" s="856"/>
      <c r="X63" s="856"/>
      <c r="Y63" s="856"/>
      <c r="Z63" s="856"/>
      <c r="AA63" s="851" t="s">
        <v>435</v>
      </c>
      <c r="AB63" s="852"/>
      <c r="AC63" s="852"/>
      <c r="AD63" s="852"/>
      <c r="AE63" s="853"/>
      <c r="AF63" s="853"/>
      <c r="AG63" s="853"/>
      <c r="AH63" s="853"/>
      <c r="AI63" s="853"/>
      <c r="AJ63" s="853"/>
      <c r="AK63" s="853"/>
      <c r="AL63" s="853"/>
      <c r="AM63" s="853"/>
      <c r="AN63" s="853"/>
    </row>
    <row r="64" spans="1:40" ht="27" customHeight="1" x14ac:dyDescent="0.15">
      <c r="A64" s="869"/>
      <c r="B64" s="396">
        <v>8</v>
      </c>
      <c r="C64" s="851" t="s">
        <v>436</v>
      </c>
      <c r="D64" s="852"/>
      <c r="E64" s="852"/>
      <c r="F64" s="852"/>
      <c r="G64" s="853"/>
      <c r="H64" s="853"/>
      <c r="I64" s="853"/>
      <c r="J64" s="853"/>
      <c r="K64" s="854" t="s">
        <v>437</v>
      </c>
      <c r="L64" s="855"/>
      <c r="M64" s="855"/>
      <c r="N64" s="856"/>
      <c r="O64" s="856"/>
      <c r="P64" s="856"/>
      <c r="Q64" s="856"/>
      <c r="R64" s="856"/>
      <c r="S64" s="854" t="s">
        <v>438</v>
      </c>
      <c r="T64" s="855"/>
      <c r="U64" s="855"/>
      <c r="V64" s="856"/>
      <c r="W64" s="856"/>
      <c r="X64" s="856"/>
      <c r="Y64" s="856"/>
      <c r="Z64" s="856"/>
      <c r="AA64" s="851" t="s">
        <v>439</v>
      </c>
      <c r="AB64" s="852"/>
      <c r="AC64" s="852"/>
      <c r="AD64" s="852"/>
      <c r="AE64" s="853"/>
      <c r="AF64" s="853"/>
      <c r="AG64" s="853"/>
      <c r="AH64" s="853"/>
      <c r="AI64" s="853"/>
      <c r="AJ64" s="853"/>
      <c r="AK64" s="853"/>
      <c r="AL64" s="853"/>
      <c r="AM64" s="853"/>
      <c r="AN64" s="853"/>
    </row>
    <row r="65" spans="1:40" ht="27" customHeight="1" x14ac:dyDescent="0.15">
      <c r="A65" s="869"/>
      <c r="B65" s="396">
        <v>9</v>
      </c>
      <c r="C65" s="851" t="s">
        <v>440</v>
      </c>
      <c r="D65" s="852"/>
      <c r="E65" s="852"/>
      <c r="F65" s="852"/>
      <c r="G65" s="853"/>
      <c r="H65" s="853"/>
      <c r="I65" s="853"/>
      <c r="J65" s="853"/>
      <c r="K65" s="854" t="s">
        <v>441</v>
      </c>
      <c r="L65" s="855"/>
      <c r="M65" s="855"/>
      <c r="N65" s="856"/>
      <c r="O65" s="856"/>
      <c r="P65" s="856"/>
      <c r="Q65" s="856"/>
      <c r="R65" s="856"/>
      <c r="S65" s="854" t="s">
        <v>442</v>
      </c>
      <c r="T65" s="855"/>
      <c r="U65" s="855"/>
      <c r="V65" s="856"/>
      <c r="W65" s="856"/>
      <c r="X65" s="856"/>
      <c r="Y65" s="856"/>
      <c r="Z65" s="856"/>
      <c r="AA65" s="851" t="s">
        <v>443</v>
      </c>
      <c r="AB65" s="852"/>
      <c r="AC65" s="852"/>
      <c r="AD65" s="852"/>
      <c r="AE65" s="853"/>
      <c r="AF65" s="853"/>
      <c r="AG65" s="853"/>
      <c r="AH65" s="853"/>
      <c r="AI65" s="853"/>
      <c r="AJ65" s="853"/>
      <c r="AK65" s="853"/>
      <c r="AL65" s="853"/>
      <c r="AM65" s="853"/>
      <c r="AN65" s="853"/>
    </row>
    <row r="66" spans="1:40" ht="27" customHeight="1" x14ac:dyDescent="0.15">
      <c r="A66" s="869"/>
      <c r="B66" s="396">
        <v>10</v>
      </c>
      <c r="C66" s="851" t="s">
        <v>444</v>
      </c>
      <c r="D66" s="852"/>
      <c r="E66" s="852"/>
      <c r="F66" s="852"/>
      <c r="G66" s="853"/>
      <c r="H66" s="853"/>
      <c r="I66" s="853"/>
      <c r="J66" s="853"/>
      <c r="K66" s="854" t="s">
        <v>445</v>
      </c>
      <c r="L66" s="855"/>
      <c r="M66" s="855"/>
      <c r="N66" s="856"/>
      <c r="O66" s="856"/>
      <c r="P66" s="856"/>
      <c r="Q66" s="856"/>
      <c r="R66" s="856"/>
      <c r="S66" s="854" t="s">
        <v>446</v>
      </c>
      <c r="T66" s="855"/>
      <c r="U66" s="855"/>
      <c r="V66" s="856"/>
      <c r="W66" s="856"/>
      <c r="X66" s="856"/>
      <c r="Y66" s="856"/>
      <c r="Z66" s="856"/>
      <c r="AA66" s="851" t="s">
        <v>447</v>
      </c>
      <c r="AB66" s="852"/>
      <c r="AC66" s="852"/>
      <c r="AD66" s="852"/>
      <c r="AE66" s="853"/>
      <c r="AF66" s="853"/>
      <c r="AG66" s="853"/>
      <c r="AH66" s="853"/>
      <c r="AI66" s="853"/>
      <c r="AJ66" s="853"/>
      <c r="AK66" s="853"/>
      <c r="AL66" s="853"/>
      <c r="AM66" s="853"/>
      <c r="AN66" s="853"/>
    </row>
    <row r="67" spans="1:40" ht="27" customHeight="1" x14ac:dyDescent="0.15">
      <c r="A67" s="869"/>
      <c r="B67" s="396">
        <v>11</v>
      </c>
      <c r="C67" s="851" t="s">
        <v>448</v>
      </c>
      <c r="D67" s="852"/>
      <c r="E67" s="852"/>
      <c r="F67" s="852"/>
      <c r="G67" s="853"/>
      <c r="H67" s="853"/>
      <c r="I67" s="853"/>
      <c r="J67" s="853"/>
      <c r="K67" s="854" t="s">
        <v>426</v>
      </c>
      <c r="L67" s="855"/>
      <c r="M67" s="855"/>
      <c r="N67" s="856"/>
      <c r="O67" s="856"/>
      <c r="P67" s="856"/>
      <c r="Q67" s="856"/>
      <c r="R67" s="856"/>
      <c r="S67" s="854" t="s">
        <v>449</v>
      </c>
      <c r="T67" s="855"/>
      <c r="U67" s="855"/>
      <c r="V67" s="856"/>
      <c r="W67" s="856"/>
      <c r="X67" s="856"/>
      <c r="Y67" s="856"/>
      <c r="Z67" s="856"/>
      <c r="AA67" s="851" t="s">
        <v>640</v>
      </c>
      <c r="AB67" s="852"/>
      <c r="AC67" s="852"/>
      <c r="AD67" s="852"/>
      <c r="AE67" s="853"/>
      <c r="AF67" s="853"/>
      <c r="AG67" s="853"/>
      <c r="AH67" s="853"/>
      <c r="AI67" s="853"/>
      <c r="AJ67" s="853"/>
      <c r="AK67" s="853"/>
      <c r="AL67" s="853"/>
      <c r="AM67" s="853"/>
      <c r="AN67" s="853"/>
    </row>
    <row r="68" spans="1:40" ht="27" customHeight="1" x14ac:dyDescent="0.15">
      <c r="A68" s="870" t="s">
        <v>479</v>
      </c>
      <c r="B68" s="396">
        <v>12</v>
      </c>
      <c r="C68" s="851" t="s">
        <v>450</v>
      </c>
      <c r="D68" s="852"/>
      <c r="E68" s="852"/>
      <c r="F68" s="852"/>
      <c r="G68" s="853"/>
      <c r="H68" s="853"/>
      <c r="I68" s="853"/>
      <c r="J68" s="853"/>
      <c r="K68" s="854" t="s">
        <v>451</v>
      </c>
      <c r="L68" s="855"/>
      <c r="M68" s="855"/>
      <c r="N68" s="856"/>
      <c r="O68" s="856"/>
      <c r="P68" s="856"/>
      <c r="Q68" s="856"/>
      <c r="R68" s="856"/>
      <c r="S68" s="854" t="s">
        <v>452</v>
      </c>
      <c r="T68" s="858"/>
      <c r="U68" s="858"/>
      <c r="V68" s="856"/>
      <c r="W68" s="856"/>
      <c r="X68" s="856"/>
      <c r="Y68" s="856"/>
      <c r="Z68" s="856"/>
      <c r="AA68" s="851" t="s">
        <v>453</v>
      </c>
      <c r="AB68" s="852"/>
      <c r="AC68" s="852"/>
      <c r="AD68" s="852"/>
      <c r="AE68" s="853"/>
      <c r="AF68" s="853"/>
      <c r="AG68" s="853"/>
      <c r="AH68" s="853"/>
      <c r="AI68" s="853"/>
      <c r="AJ68" s="853"/>
      <c r="AK68" s="853"/>
      <c r="AL68" s="853"/>
      <c r="AM68" s="853"/>
      <c r="AN68" s="853"/>
    </row>
    <row r="69" spans="1:40" ht="37.5" customHeight="1" x14ac:dyDescent="0.15">
      <c r="A69" s="871"/>
      <c r="B69" s="396">
        <v>13</v>
      </c>
      <c r="C69" s="851" t="s">
        <v>454</v>
      </c>
      <c r="D69" s="852"/>
      <c r="E69" s="852"/>
      <c r="F69" s="852"/>
      <c r="G69" s="853"/>
      <c r="H69" s="853"/>
      <c r="I69" s="853"/>
      <c r="J69" s="853"/>
      <c r="K69" s="851" t="s">
        <v>455</v>
      </c>
      <c r="L69" s="857"/>
      <c r="M69" s="857"/>
      <c r="N69" s="853"/>
      <c r="O69" s="853"/>
      <c r="P69" s="853"/>
      <c r="Q69" s="853"/>
      <c r="R69" s="853"/>
      <c r="S69" s="851" t="s">
        <v>456</v>
      </c>
      <c r="T69" s="857"/>
      <c r="U69" s="857"/>
      <c r="V69" s="853"/>
      <c r="W69" s="853"/>
      <c r="X69" s="853"/>
      <c r="Y69" s="853"/>
      <c r="Z69" s="853"/>
      <c r="AA69" s="851" t="s">
        <v>457</v>
      </c>
      <c r="AB69" s="852"/>
      <c r="AC69" s="852"/>
      <c r="AD69" s="852"/>
      <c r="AE69" s="853"/>
      <c r="AF69" s="853"/>
      <c r="AG69" s="853"/>
      <c r="AH69" s="853"/>
      <c r="AI69" s="853"/>
      <c r="AJ69" s="853"/>
      <c r="AK69" s="853"/>
      <c r="AL69" s="853"/>
      <c r="AM69" s="853"/>
      <c r="AN69" s="853"/>
    </row>
    <row r="70" spans="1:40" ht="37.5" customHeight="1" x14ac:dyDescent="0.15">
      <c r="A70" s="871"/>
      <c r="B70" s="396">
        <v>14</v>
      </c>
      <c r="C70" s="851" t="s">
        <v>458</v>
      </c>
      <c r="D70" s="852"/>
      <c r="E70" s="852"/>
      <c r="F70" s="852"/>
      <c r="G70" s="853"/>
      <c r="H70" s="853"/>
      <c r="I70" s="853"/>
      <c r="J70" s="853"/>
      <c r="K70" s="851" t="s">
        <v>459</v>
      </c>
      <c r="L70" s="857"/>
      <c r="M70" s="857"/>
      <c r="N70" s="853"/>
      <c r="O70" s="853"/>
      <c r="P70" s="853"/>
      <c r="Q70" s="853"/>
      <c r="R70" s="853"/>
      <c r="S70" s="851" t="s">
        <v>460</v>
      </c>
      <c r="T70" s="857"/>
      <c r="U70" s="857"/>
      <c r="V70" s="853"/>
      <c r="W70" s="853"/>
      <c r="X70" s="853"/>
      <c r="Y70" s="853"/>
      <c r="Z70" s="853"/>
      <c r="AA70" s="852"/>
      <c r="AB70" s="852"/>
      <c r="AC70" s="852"/>
      <c r="AD70" s="852"/>
      <c r="AE70" s="853"/>
      <c r="AF70" s="853"/>
      <c r="AG70" s="853"/>
      <c r="AH70" s="853"/>
      <c r="AI70" s="853"/>
      <c r="AJ70" s="853"/>
      <c r="AK70" s="853"/>
      <c r="AL70" s="853"/>
      <c r="AM70" s="853"/>
      <c r="AN70" s="853"/>
    </row>
    <row r="71" spans="1:40" ht="37.5" customHeight="1" x14ac:dyDescent="0.15">
      <c r="A71" s="871"/>
      <c r="B71" s="396">
        <v>15</v>
      </c>
      <c r="C71" s="851" t="s">
        <v>461</v>
      </c>
      <c r="D71" s="852"/>
      <c r="E71" s="852"/>
      <c r="F71" s="852"/>
      <c r="G71" s="853"/>
      <c r="H71" s="853"/>
      <c r="I71" s="853"/>
      <c r="J71" s="853"/>
      <c r="K71" s="851" t="s">
        <v>462</v>
      </c>
      <c r="L71" s="857"/>
      <c r="M71" s="857"/>
      <c r="N71" s="853"/>
      <c r="O71" s="853"/>
      <c r="P71" s="853"/>
      <c r="Q71" s="853"/>
      <c r="R71" s="853"/>
      <c r="S71" s="851" t="s">
        <v>463</v>
      </c>
      <c r="T71" s="857"/>
      <c r="U71" s="857"/>
      <c r="V71" s="853"/>
      <c r="W71" s="853"/>
      <c r="X71" s="853"/>
      <c r="Y71" s="853"/>
      <c r="Z71" s="853"/>
      <c r="AA71" s="852"/>
      <c r="AB71" s="852"/>
      <c r="AC71" s="852"/>
      <c r="AD71" s="852"/>
      <c r="AE71" s="853"/>
      <c r="AF71" s="853"/>
      <c r="AG71" s="853"/>
      <c r="AH71" s="853"/>
      <c r="AI71" s="853"/>
      <c r="AJ71" s="853"/>
      <c r="AK71" s="853"/>
      <c r="AL71" s="853"/>
      <c r="AM71" s="853"/>
      <c r="AN71" s="853"/>
    </row>
    <row r="72" spans="1:40" ht="37.5" customHeight="1" x14ac:dyDescent="0.15">
      <c r="A72" s="871"/>
      <c r="B72" s="396">
        <v>16</v>
      </c>
      <c r="C72" s="851" t="s">
        <v>464</v>
      </c>
      <c r="D72" s="852"/>
      <c r="E72" s="852"/>
      <c r="F72" s="852"/>
      <c r="G72" s="853"/>
      <c r="H72" s="853"/>
      <c r="I72" s="853"/>
      <c r="J72" s="853"/>
      <c r="K72" s="851" t="s">
        <v>465</v>
      </c>
      <c r="L72" s="857"/>
      <c r="M72" s="857"/>
      <c r="N72" s="853"/>
      <c r="O72" s="853"/>
      <c r="P72" s="853"/>
      <c r="Q72" s="853"/>
      <c r="R72" s="853"/>
      <c r="S72" s="851" t="s">
        <v>463</v>
      </c>
      <c r="T72" s="857"/>
      <c r="U72" s="857"/>
      <c r="V72" s="853"/>
      <c r="W72" s="853"/>
      <c r="X72" s="853"/>
      <c r="Y72" s="853"/>
      <c r="Z72" s="853"/>
      <c r="AA72" s="852"/>
      <c r="AB72" s="852"/>
      <c r="AC72" s="852"/>
      <c r="AD72" s="852"/>
      <c r="AE72" s="853"/>
      <c r="AF72" s="853"/>
      <c r="AG72" s="853"/>
      <c r="AH72" s="853"/>
      <c r="AI72" s="853"/>
      <c r="AJ72" s="853"/>
      <c r="AK72" s="853"/>
      <c r="AL72" s="853"/>
      <c r="AM72" s="853"/>
      <c r="AN72" s="853"/>
    </row>
    <row r="73" spans="1:40" ht="37.5" customHeight="1" x14ac:dyDescent="0.15">
      <c r="A73" s="871"/>
      <c r="B73" s="396">
        <v>17</v>
      </c>
      <c r="C73" s="879" t="s">
        <v>641</v>
      </c>
      <c r="D73" s="880"/>
      <c r="E73" s="880"/>
      <c r="F73" s="880"/>
      <c r="G73" s="880"/>
      <c r="H73" s="880"/>
      <c r="I73" s="880"/>
      <c r="J73" s="881"/>
      <c r="K73" s="879" t="s">
        <v>642</v>
      </c>
      <c r="L73" s="880"/>
      <c r="M73" s="880"/>
      <c r="N73" s="880"/>
      <c r="O73" s="880"/>
      <c r="P73" s="880"/>
      <c r="Q73" s="880"/>
      <c r="R73" s="881"/>
      <c r="S73" s="879" t="s">
        <v>643</v>
      </c>
      <c r="T73" s="880"/>
      <c r="U73" s="880"/>
      <c r="V73" s="880"/>
      <c r="W73" s="880"/>
      <c r="X73" s="880"/>
      <c r="Y73" s="880"/>
      <c r="Z73" s="881"/>
      <c r="AA73" s="879" t="s">
        <v>644</v>
      </c>
      <c r="AB73" s="880"/>
      <c r="AC73" s="880"/>
      <c r="AD73" s="880"/>
      <c r="AE73" s="880"/>
      <c r="AF73" s="880"/>
      <c r="AG73" s="880"/>
      <c r="AH73" s="880"/>
      <c r="AI73" s="880"/>
      <c r="AJ73" s="880"/>
      <c r="AK73" s="880"/>
      <c r="AL73" s="880"/>
      <c r="AM73" s="880"/>
      <c r="AN73" s="881"/>
    </row>
    <row r="74" spans="1:40" ht="27" customHeight="1" x14ac:dyDescent="0.15">
      <c r="A74" s="871"/>
      <c r="B74" s="396">
        <v>18</v>
      </c>
      <c r="C74" s="851" t="s">
        <v>466</v>
      </c>
      <c r="D74" s="852"/>
      <c r="E74" s="852"/>
      <c r="F74" s="852"/>
      <c r="G74" s="853"/>
      <c r="H74" s="853"/>
      <c r="I74" s="853"/>
      <c r="J74" s="853"/>
      <c r="K74" s="854" t="s">
        <v>467</v>
      </c>
      <c r="L74" s="855"/>
      <c r="M74" s="855"/>
      <c r="N74" s="856"/>
      <c r="O74" s="856"/>
      <c r="P74" s="856"/>
      <c r="Q74" s="856"/>
      <c r="R74" s="856"/>
      <c r="S74" s="854" t="s">
        <v>468</v>
      </c>
      <c r="T74" s="858"/>
      <c r="U74" s="858"/>
      <c r="V74" s="856"/>
      <c r="W74" s="856"/>
      <c r="X74" s="856"/>
      <c r="Y74" s="856"/>
      <c r="Z74" s="856"/>
      <c r="AA74" s="851" t="s">
        <v>469</v>
      </c>
      <c r="AB74" s="852"/>
      <c r="AC74" s="852"/>
      <c r="AD74" s="852"/>
      <c r="AE74" s="853"/>
      <c r="AF74" s="853"/>
      <c r="AG74" s="853"/>
      <c r="AH74" s="853"/>
      <c r="AI74" s="853"/>
      <c r="AJ74" s="853"/>
      <c r="AK74" s="853"/>
      <c r="AL74" s="853"/>
      <c r="AM74" s="853"/>
      <c r="AN74" s="853"/>
    </row>
    <row r="75" spans="1:40" ht="27" customHeight="1" x14ac:dyDescent="0.15">
      <c r="A75" s="871"/>
      <c r="B75" s="396">
        <v>19</v>
      </c>
      <c r="C75" s="851" t="s">
        <v>470</v>
      </c>
      <c r="D75" s="852"/>
      <c r="E75" s="852"/>
      <c r="F75" s="852"/>
      <c r="G75" s="853"/>
      <c r="H75" s="853"/>
      <c r="I75" s="853"/>
      <c r="J75" s="853"/>
      <c r="K75" s="854" t="s">
        <v>426</v>
      </c>
      <c r="L75" s="855"/>
      <c r="M75" s="855"/>
      <c r="N75" s="856"/>
      <c r="O75" s="856"/>
      <c r="P75" s="856"/>
      <c r="Q75" s="856"/>
      <c r="R75" s="856"/>
      <c r="S75" s="854" t="s">
        <v>471</v>
      </c>
      <c r="T75" s="858"/>
      <c r="U75" s="858"/>
      <c r="V75" s="856"/>
      <c r="W75" s="856"/>
      <c r="X75" s="856"/>
      <c r="Y75" s="856"/>
      <c r="Z75" s="856"/>
      <c r="AA75" s="851" t="s">
        <v>472</v>
      </c>
      <c r="AB75" s="852"/>
      <c r="AC75" s="852"/>
      <c r="AD75" s="852"/>
      <c r="AE75" s="853"/>
      <c r="AF75" s="853"/>
      <c r="AG75" s="853"/>
      <c r="AH75" s="853"/>
      <c r="AI75" s="853"/>
      <c r="AJ75" s="853"/>
      <c r="AK75" s="853"/>
      <c r="AL75" s="853"/>
      <c r="AM75" s="853"/>
      <c r="AN75" s="853"/>
    </row>
    <row r="76" spans="1:40" ht="27" customHeight="1" x14ac:dyDescent="0.15">
      <c r="A76" s="872"/>
      <c r="B76" s="396">
        <v>20</v>
      </c>
      <c r="C76" s="851" t="s">
        <v>473</v>
      </c>
      <c r="D76" s="852"/>
      <c r="E76" s="852"/>
      <c r="F76" s="852"/>
      <c r="G76" s="853"/>
      <c r="H76" s="853"/>
      <c r="I76" s="853"/>
      <c r="J76" s="853"/>
      <c r="K76" s="854" t="s">
        <v>474</v>
      </c>
      <c r="L76" s="855"/>
      <c r="M76" s="855"/>
      <c r="N76" s="856"/>
      <c r="O76" s="856"/>
      <c r="P76" s="856"/>
      <c r="Q76" s="856"/>
      <c r="R76" s="856"/>
      <c r="S76" s="854" t="s">
        <v>475</v>
      </c>
      <c r="T76" s="858"/>
      <c r="U76" s="858"/>
      <c r="V76" s="856"/>
      <c r="W76" s="856"/>
      <c r="X76" s="856"/>
      <c r="Y76" s="856"/>
      <c r="Z76" s="856"/>
      <c r="AA76" s="851" t="s">
        <v>476</v>
      </c>
      <c r="AB76" s="852"/>
      <c r="AC76" s="852"/>
      <c r="AD76" s="852"/>
      <c r="AE76" s="853"/>
      <c r="AF76" s="853"/>
      <c r="AG76" s="853"/>
      <c r="AH76" s="853"/>
      <c r="AI76" s="853"/>
      <c r="AJ76" s="853"/>
      <c r="AK76" s="853"/>
      <c r="AL76" s="853"/>
      <c r="AM76" s="853"/>
      <c r="AN76" s="853"/>
    </row>
  </sheetData>
  <protectedRanges>
    <protectedRange sqref="L7:S8" name="範囲1"/>
  </protectedRanges>
  <mergeCells count="139">
    <mergeCell ref="C73:J73"/>
    <mergeCell ref="K73:R73"/>
    <mergeCell ref="S73:Z73"/>
    <mergeCell ref="AA73:AN73"/>
    <mergeCell ref="K52:V52"/>
    <mergeCell ref="W51:AN51"/>
    <mergeCell ref="W52:AN52"/>
    <mergeCell ref="W50:AN50"/>
    <mergeCell ref="K50:V50"/>
    <mergeCell ref="A50:J50"/>
    <mergeCell ref="A52:J52"/>
    <mergeCell ref="K51:V51"/>
    <mergeCell ref="S68:Z68"/>
    <mergeCell ref="S67:Z67"/>
    <mergeCell ref="S66:Z66"/>
    <mergeCell ref="K58:R58"/>
    <mergeCell ref="C58:J58"/>
    <mergeCell ref="K56:R56"/>
    <mergeCell ref="K57:R57"/>
    <mergeCell ref="C57:J57"/>
    <mergeCell ref="C56:J56"/>
    <mergeCell ref="K62:R62"/>
    <mergeCell ref="K63:R63"/>
    <mergeCell ref="C67:J67"/>
    <mergeCell ref="A47:AN47"/>
    <mergeCell ref="A48:AN48"/>
    <mergeCell ref="A49:AN49"/>
    <mergeCell ref="A57:A62"/>
    <mergeCell ref="A63:A67"/>
    <mergeCell ref="A68:A76"/>
    <mergeCell ref="A1:AN1"/>
    <mergeCell ref="X6:AN6"/>
    <mergeCell ref="A8:AN9"/>
    <mergeCell ref="C71:J71"/>
    <mergeCell ref="C70:J70"/>
    <mergeCell ref="C69:J69"/>
    <mergeCell ref="C68:J68"/>
    <mergeCell ref="K76:R76"/>
    <mergeCell ref="C76:J76"/>
    <mergeCell ref="C75:J75"/>
    <mergeCell ref="C74:J74"/>
    <mergeCell ref="C72:J72"/>
    <mergeCell ref="K69:R69"/>
    <mergeCell ref="K70:R70"/>
    <mergeCell ref="A51:J51"/>
    <mergeCell ref="K71:R71"/>
    <mergeCell ref="K72:R72"/>
    <mergeCell ref="S69:Z69"/>
    <mergeCell ref="AA76:AN76"/>
    <mergeCell ref="S76:Z76"/>
    <mergeCell ref="S75:Z75"/>
    <mergeCell ref="S74:Z74"/>
    <mergeCell ref="S72:Z72"/>
    <mergeCell ref="AA56:AN56"/>
    <mergeCell ref="AA57:AN57"/>
    <mergeCell ref="AA58:AN58"/>
    <mergeCell ref="S58:Z58"/>
    <mergeCell ref="S57:Z57"/>
    <mergeCell ref="S56:Z56"/>
    <mergeCell ref="AA59:AN59"/>
    <mergeCell ref="AA60:AN60"/>
    <mergeCell ref="AA61:AN61"/>
    <mergeCell ref="AA74:AN74"/>
    <mergeCell ref="AA75:AN75"/>
    <mergeCell ref="AA62:AN62"/>
    <mergeCell ref="AA63:AN63"/>
    <mergeCell ref="S63:Z63"/>
    <mergeCell ref="S62:Z62"/>
    <mergeCell ref="K75:R75"/>
    <mergeCell ref="AA69:AN72"/>
    <mergeCell ref="S71:Z71"/>
    <mergeCell ref="S70:Z70"/>
    <mergeCell ref="AA68:AN68"/>
    <mergeCell ref="K68:R68"/>
    <mergeCell ref="AA66:AN66"/>
    <mergeCell ref="AA67:AN67"/>
    <mergeCell ref="K66:R66"/>
    <mergeCell ref="K67:R67"/>
    <mergeCell ref="K74:R74"/>
    <mergeCell ref="C66:J66"/>
    <mergeCell ref="AA64:AN64"/>
    <mergeCell ref="AA65:AN65"/>
    <mergeCell ref="S65:Z65"/>
    <mergeCell ref="S64:Z64"/>
    <mergeCell ref="K64:R64"/>
    <mergeCell ref="K65:R65"/>
    <mergeCell ref="C65:J65"/>
    <mergeCell ref="C64:J64"/>
    <mergeCell ref="C63:J63"/>
    <mergeCell ref="C62:J62"/>
    <mergeCell ref="S61:Z61"/>
    <mergeCell ref="S60:Z60"/>
    <mergeCell ref="K60:R60"/>
    <mergeCell ref="K61:R61"/>
    <mergeCell ref="C61:J61"/>
    <mergeCell ref="C60:J60"/>
    <mergeCell ref="S59:Z59"/>
    <mergeCell ref="K59:R59"/>
    <mergeCell ref="C59:J59"/>
    <mergeCell ref="A41:A44"/>
    <mergeCell ref="V41:AN44"/>
    <mergeCell ref="A16:AN16"/>
    <mergeCell ref="A18:AN18"/>
    <mergeCell ref="V33:AN33"/>
    <mergeCell ref="E12:F12"/>
    <mergeCell ref="E13:F13"/>
    <mergeCell ref="A12:D13"/>
    <mergeCell ref="G12:AN12"/>
    <mergeCell ref="G13:AN13"/>
    <mergeCell ref="B33:J33"/>
    <mergeCell ref="B41:J44"/>
    <mergeCell ref="K33:U33"/>
    <mergeCell ref="K41:U44"/>
    <mergeCell ref="A26:G26"/>
    <mergeCell ref="A27:G27"/>
    <mergeCell ref="H26:N26"/>
    <mergeCell ref="O26:AN26"/>
    <mergeCell ref="H27:N27"/>
    <mergeCell ref="O27:AN27"/>
    <mergeCell ref="A29:G29"/>
    <mergeCell ref="H29:N29"/>
    <mergeCell ref="O29:AN29"/>
    <mergeCell ref="A30:G30"/>
    <mergeCell ref="H30:N30"/>
    <mergeCell ref="O30:AN30"/>
    <mergeCell ref="A3:AN4"/>
    <mergeCell ref="A34:A40"/>
    <mergeCell ref="B34:J40"/>
    <mergeCell ref="K34:U40"/>
    <mergeCell ref="V34:AN40"/>
    <mergeCell ref="A2:AN2"/>
    <mergeCell ref="A6:G6"/>
    <mergeCell ref="H6:W6"/>
    <mergeCell ref="A7:G7"/>
    <mergeCell ref="H7:K7"/>
    <mergeCell ref="T7:W7"/>
    <mergeCell ref="A28:G28"/>
    <mergeCell ref="H28:N28"/>
    <mergeCell ref="O28:AN28"/>
  </mergeCells>
  <phoneticPr fontId="2"/>
  <dataValidations disablePrompts="1" count="1">
    <dataValidation type="list" allowBlank="1" showInputMessage="1" sqref="E12:F13" xr:uid="{00000000-0002-0000-0600-000000000000}">
      <formula1>"□,■"</formula1>
    </dataValidation>
  </dataValidations>
  <printOptions horizontalCentered="1"/>
  <pageMargins left="0.39370078740157483" right="0.39370078740157483" top="0.59055118110236227" bottom="0.39370078740157483" header="0.35433070866141736" footer="0.11811023622047245"/>
  <pageSetup paperSize="9" scale="75" fitToHeight="0" orientation="portrait" useFirstPageNumber="1" r:id="rId1"/>
  <headerFooter alignWithMargins="0">
    <oddHeader xml:space="preserve">&amp;C&amp;"ＭＳ Ｐゴシック,太字"
&amp;R&amp;"メイリオ,レギュラー"&amp;10
No.　&amp;P </oddHeader>
    <oddFooter>&amp;L&amp;"メイリオ,レギュラー"&amp;8magicconnect_application_202404</oddFooter>
  </headerFooter>
  <rowBreaks count="1" manualBreakCount="1">
    <brk id="53" max="39" man="1"/>
  </rowBreaks>
  <drawing r:id="rId2"/>
  <legacyDrawing r:id="rId3"/>
  <mc:AlternateContent xmlns:mc="http://schemas.openxmlformats.org/markup-compatibility/2006">
    <mc:Choice Requires="x14">
      <controls>
        <mc:AlternateContent xmlns:mc="http://schemas.openxmlformats.org/markup-compatibility/2006">
          <mc:Choice Requires="x14">
            <control shapeId="93186" r:id="rId4" name="Option Button 2">
              <controlPr defaultSize="0" autoFill="0" autoLine="0" autoPict="0" macro="[1]!MC契約無しです">
                <anchor moveWithCells="1">
                  <from>
                    <xdr:col>11</xdr:col>
                    <xdr:colOff>342900</xdr:colOff>
                    <xdr:row>15</xdr:row>
                    <xdr:rowOff>0</xdr:rowOff>
                  </from>
                  <to>
                    <xdr:col>20</xdr:col>
                    <xdr:colOff>38100</xdr:colOff>
                    <xdr:row>15</xdr:row>
                    <xdr:rowOff>485775</xdr:rowOff>
                  </to>
                </anchor>
              </controlPr>
            </control>
          </mc:Choice>
        </mc:AlternateContent>
        <mc:AlternateContent xmlns:mc="http://schemas.openxmlformats.org/markup-compatibility/2006">
          <mc:Choice Requires="x14">
            <control shapeId="93187" r:id="rId5" name="Option Button 3">
              <controlPr defaultSize="0" autoFill="0" autoLine="0" autoPict="0" macro="[1]!MC契約有りです">
                <anchor moveWithCells="1">
                  <from>
                    <xdr:col>9</xdr:col>
                    <xdr:colOff>28575</xdr:colOff>
                    <xdr:row>15</xdr:row>
                    <xdr:rowOff>0</xdr:rowOff>
                  </from>
                  <to>
                    <xdr:col>15</xdr:col>
                    <xdr:colOff>47625</xdr:colOff>
                    <xdr:row>16</xdr:row>
                    <xdr:rowOff>95250</xdr:rowOff>
                  </to>
                </anchor>
              </controlPr>
            </control>
          </mc:Choice>
        </mc:AlternateContent>
        <mc:AlternateContent xmlns:mc="http://schemas.openxmlformats.org/markup-compatibility/2006">
          <mc:Choice Requires="x14">
            <control shapeId="93188" r:id="rId6" name="Group Box 4">
              <controlPr defaultSize="0" autoFill="0" autoPict="0">
                <anchor moveWithCells="1">
                  <from>
                    <xdr:col>7</xdr:col>
                    <xdr:colOff>47625</xdr:colOff>
                    <xdr:row>15</xdr:row>
                    <xdr:rowOff>0</xdr:rowOff>
                  </from>
                  <to>
                    <xdr:col>35</xdr:col>
                    <xdr:colOff>19050</xdr:colOff>
                    <xdr:row>17</xdr:row>
                    <xdr:rowOff>104775</xdr:rowOff>
                  </to>
                </anchor>
              </controlPr>
            </control>
          </mc:Choice>
        </mc:AlternateContent>
        <mc:AlternateContent xmlns:mc="http://schemas.openxmlformats.org/markup-compatibility/2006">
          <mc:Choice Requires="x14">
            <control shapeId="93189" r:id="rId7" name="Group Box 5">
              <controlPr defaultSize="0" autoFill="0" autoPict="0">
                <anchor moveWithCells="1">
                  <from>
                    <xdr:col>8</xdr:col>
                    <xdr:colOff>619125</xdr:colOff>
                    <xdr:row>15</xdr:row>
                    <xdr:rowOff>0</xdr:rowOff>
                  </from>
                  <to>
                    <xdr:col>27</xdr:col>
                    <xdr:colOff>114300</xdr:colOff>
                    <xdr:row>17</xdr:row>
                    <xdr:rowOff>104775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tint="0.34998626667073579"/>
  </sheetPr>
  <dimension ref="A1:BD156"/>
  <sheetViews>
    <sheetView showGridLines="0" view="pageBreakPreview" zoomScaleNormal="100" zoomScaleSheetLayoutView="100" workbookViewId="0">
      <pane ySplit="1" topLeftCell="A77" activePane="bottomLeft" state="frozen"/>
      <selection pane="bottomLeft" activeCell="A62" sqref="A62"/>
    </sheetView>
  </sheetViews>
  <sheetFormatPr defaultColWidth="2.625" defaultRowHeight="18.75" outlineLevelCol="1" x14ac:dyDescent="0.35"/>
  <cols>
    <col min="1" max="38" width="2.875" style="1" customWidth="1"/>
    <col min="39" max="42" width="2.875" style="1" customWidth="1" outlineLevel="1"/>
    <col min="43" max="43" width="2.25" style="1" customWidth="1"/>
    <col min="44" max="44" width="10.625" style="154" customWidth="1"/>
    <col min="45" max="45" width="10.625" style="154" customWidth="1" outlineLevel="1"/>
    <col min="46" max="46" width="6.125" style="49" customWidth="1" outlineLevel="1"/>
    <col min="47" max="47" width="15.125" style="143" customWidth="1" outlineLevel="1"/>
    <col min="48" max="51" width="11.625" style="143" customWidth="1" outlineLevel="1"/>
    <col min="52" max="52" width="5.875" style="143" customWidth="1" outlineLevel="1"/>
    <col min="53" max="53" width="3.375" style="49" customWidth="1"/>
    <col min="54" max="54" width="4.25" style="1" customWidth="1"/>
    <col min="55" max="16384" width="2.625" style="1"/>
  </cols>
  <sheetData>
    <row r="1" spans="27:56" ht="15" customHeight="1" thickBot="1" x14ac:dyDescent="0.2">
      <c r="AG1" s="61"/>
      <c r="AH1" s="61"/>
      <c r="AI1" s="61"/>
      <c r="AJ1" s="61"/>
      <c r="AK1" s="61"/>
      <c r="AL1" s="61"/>
      <c r="AM1" s="61"/>
      <c r="AN1" s="61"/>
      <c r="AO1" s="61"/>
      <c r="AP1" s="61"/>
      <c r="AQ1" s="61"/>
      <c r="AR1" s="164"/>
      <c r="AS1" s="164"/>
      <c r="AT1" s="210" t="s">
        <v>158</v>
      </c>
      <c r="AU1" s="207" t="s">
        <v>157</v>
      </c>
      <c r="AV1" s="148"/>
      <c r="AW1" s="148"/>
      <c r="AX1" s="49"/>
      <c r="AY1" s="49"/>
      <c r="AZ1" s="49"/>
      <c r="BA1" s="162" t="s">
        <v>176</v>
      </c>
      <c r="BC1" s="49"/>
      <c r="BD1" s="49"/>
    </row>
    <row r="2" spans="27:56" ht="13.5" customHeight="1" x14ac:dyDescent="0.15">
      <c r="AG2" s="61"/>
      <c r="AH2" s="61"/>
      <c r="AI2" s="61"/>
      <c r="AJ2" s="61"/>
      <c r="AK2" s="61"/>
      <c r="AL2" s="61"/>
      <c r="AM2" s="61"/>
      <c r="AN2" s="61"/>
      <c r="AO2" s="61"/>
      <c r="AP2" s="61"/>
      <c r="AQ2" s="61"/>
      <c r="AR2" s="269"/>
      <c r="AS2" s="159"/>
      <c r="AX2" s="105"/>
      <c r="AY2" s="105"/>
      <c r="AZ2" s="105"/>
      <c r="BB2" s="136"/>
      <c r="BC2" s="49"/>
      <c r="BD2" s="49"/>
    </row>
    <row r="3" spans="27:56" ht="13.5" customHeight="1" x14ac:dyDescent="0.35">
      <c r="AG3" s="61"/>
      <c r="AH3" s="61"/>
      <c r="AI3" s="145"/>
      <c r="AJ3" s="145"/>
      <c r="AK3" s="145"/>
      <c r="AL3" s="145"/>
      <c r="AM3" s="145"/>
      <c r="AN3" s="145"/>
      <c r="AO3" s="145"/>
      <c r="AP3" s="145"/>
      <c r="AQ3" s="145"/>
      <c r="AR3" s="269"/>
      <c r="AS3" s="159"/>
      <c r="AT3" s="150" t="s">
        <v>165</v>
      </c>
      <c r="AU3" s="105" t="s">
        <v>248</v>
      </c>
      <c r="AV3" s="105"/>
      <c r="AW3" s="105"/>
      <c r="AX3" s="105"/>
      <c r="AY3" s="105"/>
      <c r="AZ3" s="105"/>
      <c r="BB3" s="136"/>
      <c r="BC3" s="49"/>
      <c r="BD3" s="49"/>
    </row>
    <row r="4" spans="27:56" ht="13.5" customHeight="1" x14ac:dyDescent="0.35">
      <c r="AG4" s="61"/>
      <c r="AI4" s="157"/>
      <c r="AJ4" s="157"/>
      <c r="AK4" s="157"/>
      <c r="AL4" s="157"/>
      <c r="AM4" s="157"/>
      <c r="AN4" s="157"/>
      <c r="AO4" s="157"/>
      <c r="AP4" s="157"/>
      <c r="AQ4" s="157"/>
      <c r="AR4" s="269"/>
      <c r="AS4" s="159"/>
      <c r="AT4" s="149"/>
      <c r="AU4" s="271" t="s">
        <v>249</v>
      </c>
      <c r="AV4" s="105"/>
      <c r="AW4" s="105"/>
      <c r="AX4" s="111"/>
      <c r="AY4" s="111"/>
      <c r="AZ4" s="111"/>
      <c r="BB4" s="136"/>
      <c r="BC4" s="49"/>
      <c r="BD4" s="49"/>
    </row>
    <row r="5" spans="27:56" ht="13.5" customHeight="1" x14ac:dyDescent="0.35">
      <c r="AG5" s="61"/>
      <c r="AH5" s="898" t="s">
        <v>159</v>
      </c>
      <c r="AI5" s="898"/>
      <c r="AJ5" s="898"/>
      <c r="AK5" s="898"/>
      <c r="AL5" s="898"/>
      <c r="AM5" s="898"/>
      <c r="AN5" s="898"/>
      <c r="AO5" s="898"/>
      <c r="AP5" s="157"/>
      <c r="AQ5" s="157"/>
      <c r="AR5" s="269"/>
      <c r="AS5" s="159"/>
      <c r="AT5" s="149"/>
      <c r="AU5" s="111"/>
      <c r="AV5" s="111"/>
      <c r="AW5" s="111"/>
      <c r="AX5" s="111"/>
      <c r="AY5" s="111"/>
      <c r="AZ5" s="111"/>
      <c r="BB5" s="136"/>
      <c r="BC5" s="49"/>
      <c r="BD5" s="49"/>
    </row>
    <row r="6" spans="27:56" ht="13.5" customHeight="1" x14ac:dyDescent="0.35">
      <c r="AG6" s="61"/>
      <c r="AH6" s="898"/>
      <c r="AI6" s="898"/>
      <c r="AJ6" s="898"/>
      <c r="AK6" s="898"/>
      <c r="AL6" s="898"/>
      <c r="AM6" s="898"/>
      <c r="AN6" s="898"/>
      <c r="AO6" s="898"/>
      <c r="AP6" s="145"/>
      <c r="AQ6" s="145"/>
      <c r="AR6" s="269"/>
      <c r="AS6" s="159"/>
      <c r="AT6" s="149"/>
      <c r="AU6" s="111"/>
      <c r="AV6" s="111"/>
      <c r="AW6" s="111"/>
      <c r="AX6" s="111"/>
      <c r="AY6" s="111"/>
      <c r="AZ6" s="111"/>
      <c r="BB6" s="136"/>
      <c r="BC6" s="49"/>
      <c r="BD6" s="49"/>
    </row>
    <row r="7" spans="27:56" ht="13.5" customHeight="1" x14ac:dyDescent="0.35">
      <c r="AG7" s="61"/>
      <c r="AH7" s="61"/>
      <c r="AI7" s="61"/>
      <c r="AJ7" s="61"/>
      <c r="AK7" s="61"/>
      <c r="AL7" s="61"/>
      <c r="AM7" s="61"/>
      <c r="AN7" s="61"/>
      <c r="AO7" s="61"/>
      <c r="AP7" s="61"/>
      <c r="AQ7" s="61"/>
      <c r="AR7" s="269"/>
      <c r="AS7" s="159"/>
      <c r="AT7" s="149"/>
      <c r="AU7" s="111"/>
      <c r="AV7" s="111"/>
      <c r="AW7" s="111"/>
      <c r="AX7" s="111"/>
      <c r="AY7" s="111"/>
      <c r="AZ7" s="111"/>
      <c r="BB7" s="136"/>
      <c r="BC7" s="49"/>
      <c r="BD7" s="49"/>
    </row>
    <row r="8" spans="27:56" ht="13.5" customHeight="1" x14ac:dyDescent="0.35">
      <c r="AG8" s="61"/>
      <c r="AH8" s="61"/>
      <c r="AI8" s="61"/>
      <c r="AJ8" s="61"/>
      <c r="AK8" s="61"/>
      <c r="AL8" s="61"/>
      <c r="AM8" s="61"/>
      <c r="AN8" s="61"/>
      <c r="AO8" s="61"/>
      <c r="AP8" s="61"/>
      <c r="AQ8" s="61"/>
      <c r="AR8" s="269"/>
      <c r="AS8" s="159"/>
      <c r="AT8" s="149"/>
      <c r="AU8" s="111"/>
      <c r="AV8" s="111"/>
      <c r="AW8" s="111"/>
      <c r="AX8" s="111"/>
      <c r="AY8" s="111"/>
      <c r="AZ8" s="111"/>
      <c r="BB8" s="136"/>
      <c r="BC8" s="49"/>
      <c r="BD8" s="49"/>
    </row>
    <row r="9" spans="27:56" ht="13.5" customHeight="1" x14ac:dyDescent="0.35">
      <c r="AG9" s="61"/>
      <c r="AH9" s="61"/>
      <c r="AI9" s="61"/>
      <c r="AJ9" s="61"/>
      <c r="AK9" s="61"/>
      <c r="AL9" s="61"/>
      <c r="AM9" s="61"/>
      <c r="AN9" s="61"/>
      <c r="AO9" s="61"/>
      <c r="AP9" s="61"/>
      <c r="AQ9" s="61"/>
      <c r="AR9" s="269"/>
      <c r="AS9" s="159"/>
      <c r="AT9" s="149"/>
      <c r="AU9" s="111"/>
      <c r="AV9" s="111"/>
      <c r="AW9" s="111"/>
      <c r="AX9" s="111"/>
      <c r="AY9" s="111"/>
      <c r="AZ9" s="111"/>
      <c r="BB9" s="136"/>
      <c r="BC9" s="49"/>
      <c r="BD9" s="49"/>
    </row>
    <row r="10" spans="27:56" ht="13.5" customHeight="1" x14ac:dyDescent="0.35">
      <c r="AG10" s="61"/>
      <c r="AH10" s="61"/>
      <c r="AI10" s="61"/>
      <c r="AJ10" s="61"/>
      <c r="AK10" s="61"/>
      <c r="AL10" s="61"/>
      <c r="AM10" s="61"/>
      <c r="AN10" s="61"/>
      <c r="AO10" s="61"/>
      <c r="AP10" s="61"/>
      <c r="AQ10" s="61"/>
      <c r="AR10" s="269"/>
      <c r="AS10" s="159"/>
      <c r="AT10" s="149"/>
      <c r="AU10" s="111"/>
      <c r="AV10" s="111"/>
      <c r="AW10" s="111"/>
      <c r="AX10" s="111"/>
      <c r="AY10" s="111"/>
      <c r="AZ10" s="111"/>
      <c r="BB10" s="136"/>
      <c r="BC10" s="49"/>
      <c r="BD10" s="49"/>
    </row>
    <row r="11" spans="27:56" ht="13.5" customHeight="1" x14ac:dyDescent="0.35">
      <c r="AO11" s="144" t="s">
        <v>160</v>
      </c>
      <c r="AR11" s="269"/>
      <c r="AS11" s="159"/>
      <c r="AT11" s="149"/>
      <c r="AU11" s="111"/>
      <c r="AV11" s="111"/>
      <c r="AW11" s="111"/>
      <c r="AX11" s="111"/>
      <c r="AY11" s="111"/>
      <c r="AZ11" s="111"/>
      <c r="BB11" s="136"/>
      <c r="BC11" s="49"/>
      <c r="BD11" s="49"/>
    </row>
    <row r="12" spans="27:56" ht="13.5" customHeight="1" x14ac:dyDescent="0.35">
      <c r="AC12" s="2" t="s">
        <v>161</v>
      </c>
      <c r="AG12" s="61" t="s">
        <v>162</v>
      </c>
      <c r="AH12" s="61"/>
      <c r="AI12" s="61"/>
      <c r="AJ12" s="61"/>
      <c r="AK12" s="61"/>
      <c r="AL12" s="61"/>
      <c r="AM12" s="61"/>
      <c r="AN12" s="61"/>
      <c r="AR12" s="269"/>
      <c r="AS12" s="159"/>
      <c r="AT12" s="149"/>
      <c r="AU12" s="111"/>
      <c r="AV12" s="111"/>
      <c r="AW12" s="111"/>
      <c r="AX12" s="111"/>
      <c r="AY12" s="111"/>
      <c r="AZ12" s="111"/>
      <c r="BB12" s="136"/>
      <c r="BC12" s="49"/>
      <c r="BD12" s="49"/>
    </row>
    <row r="13" spans="27:56" ht="13.5" customHeight="1" x14ac:dyDescent="0.35">
      <c r="AD13" s="144"/>
      <c r="AE13" s="144"/>
      <c r="AF13" s="144"/>
      <c r="AG13" s="61" t="s">
        <v>163</v>
      </c>
      <c r="AH13" s="146"/>
      <c r="AI13" s="146"/>
      <c r="AJ13" s="146"/>
      <c r="AK13" s="146"/>
      <c r="AL13" s="146"/>
      <c r="AM13" s="146"/>
      <c r="AN13" s="146"/>
      <c r="AR13" s="269"/>
      <c r="AS13" s="159"/>
      <c r="AT13" s="149"/>
      <c r="AU13" s="111"/>
      <c r="AV13" s="111"/>
      <c r="AW13" s="111"/>
      <c r="AX13" s="111"/>
      <c r="AY13" s="111"/>
      <c r="AZ13" s="111"/>
      <c r="BB13" s="136"/>
      <c r="BC13" s="49"/>
      <c r="BD13" s="49"/>
    </row>
    <row r="14" spans="27:56" ht="13.5" customHeight="1" x14ac:dyDescent="0.35">
      <c r="AA14" s="2"/>
      <c r="AR14" s="269"/>
      <c r="AS14" s="159"/>
      <c r="AT14" s="149"/>
      <c r="AU14" s="111"/>
      <c r="AV14" s="111"/>
      <c r="AW14" s="111"/>
      <c r="AX14" s="111"/>
      <c r="AY14" s="111"/>
      <c r="AZ14" s="111"/>
      <c r="BB14" s="136"/>
      <c r="BC14" s="49"/>
      <c r="BD14" s="49"/>
    </row>
    <row r="15" spans="27:56" ht="13.5" customHeight="1" x14ac:dyDescent="0.35">
      <c r="AE15" s="147"/>
      <c r="AF15" s="61"/>
      <c r="AG15" s="146" t="s">
        <v>164</v>
      </c>
      <c r="AH15" s="899"/>
      <c r="AI15" s="899"/>
      <c r="AJ15" s="899"/>
      <c r="AK15" s="899"/>
      <c r="AL15" s="899"/>
      <c r="AM15" s="899"/>
      <c r="AN15" s="899"/>
      <c r="AO15" s="899"/>
      <c r="AP15" s="158"/>
      <c r="AQ15" s="158"/>
      <c r="AR15" s="269"/>
      <c r="AS15" s="159"/>
      <c r="AT15" s="149"/>
      <c r="AU15" s="111"/>
      <c r="AV15" s="111"/>
      <c r="AW15" s="111"/>
      <c r="AX15" s="111"/>
      <c r="AY15" s="111"/>
      <c r="AZ15" s="111"/>
      <c r="BB15" s="136"/>
      <c r="BC15" s="49"/>
      <c r="BD15" s="49"/>
    </row>
    <row r="16" spans="27:56" ht="13.5" customHeight="1" x14ac:dyDescent="0.35">
      <c r="AR16" s="269"/>
      <c r="AS16" s="159"/>
      <c r="AT16" s="149"/>
      <c r="AU16" s="111"/>
      <c r="AV16" s="111"/>
      <c r="AW16" s="111"/>
      <c r="AX16" s="111"/>
      <c r="AY16" s="111"/>
      <c r="AZ16" s="111"/>
      <c r="BB16" s="136"/>
      <c r="BC16" s="49"/>
      <c r="BD16" s="49"/>
    </row>
    <row r="17" spans="1:55" ht="21" customHeight="1" thickBot="1" x14ac:dyDescent="0.2">
      <c r="A17" s="720" t="e">
        <f>IF(AU1=#REF!,"スマートコネクトVPSサービス利用申込書　ご契約内容","スマートコネクトVPS　ご契約内容")</f>
        <v>#REF!</v>
      </c>
      <c r="B17" s="720"/>
      <c r="C17" s="720"/>
      <c r="D17" s="720"/>
      <c r="E17" s="720"/>
      <c r="F17" s="720"/>
      <c r="G17" s="720"/>
      <c r="H17" s="720"/>
      <c r="I17" s="720"/>
      <c r="J17" s="720"/>
      <c r="K17" s="720"/>
      <c r="L17" s="720"/>
      <c r="M17" s="720"/>
      <c r="N17" s="720"/>
      <c r="O17" s="720"/>
      <c r="P17" s="720"/>
      <c r="Q17" s="720"/>
      <c r="R17" s="720"/>
      <c r="S17" s="720"/>
      <c r="T17" s="720"/>
      <c r="U17" s="720"/>
      <c r="V17" s="720"/>
      <c r="W17" s="720"/>
      <c r="X17" s="720"/>
      <c r="Y17" s="720"/>
      <c r="Z17" s="720"/>
      <c r="AA17" s="720"/>
      <c r="AB17" s="720"/>
      <c r="AC17" s="720"/>
      <c r="AD17" s="720"/>
      <c r="AE17" s="720"/>
      <c r="AF17" s="720"/>
      <c r="AG17" s="720"/>
      <c r="AH17" s="720"/>
      <c r="AI17" s="720"/>
      <c r="AJ17" s="720"/>
      <c r="AK17" s="720"/>
      <c r="AL17" s="720"/>
      <c r="AM17" s="63"/>
      <c r="AN17" s="63"/>
      <c r="AO17" s="63"/>
      <c r="AP17" s="63"/>
      <c r="AQ17" s="174"/>
      <c r="AR17" s="269"/>
      <c r="AS17" s="159"/>
      <c r="AX17" s="148"/>
      <c r="AY17" s="148"/>
      <c r="AZ17" s="148"/>
    </row>
    <row r="18" spans="1:55" ht="6" customHeight="1" x14ac:dyDescent="0.15">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D18" s="5"/>
      <c r="AE18" s="6"/>
      <c r="AF18" s="7"/>
      <c r="AG18" s="6"/>
      <c r="AH18" s="5"/>
      <c r="AK18" s="5"/>
      <c r="AL18" s="5"/>
      <c r="AM18" s="5"/>
      <c r="AN18" s="5"/>
      <c r="AO18" s="5"/>
      <c r="AP18" s="5"/>
      <c r="AQ18" s="5"/>
      <c r="AR18" s="269"/>
      <c r="AS18" s="159"/>
    </row>
    <row r="19" spans="1:55" ht="15" customHeight="1" x14ac:dyDescent="0.15">
      <c r="A19" s="631" t="e">
        <f>IF(AU1=#REF!,AU3,AU4)</f>
        <v>#REF!</v>
      </c>
      <c r="B19" s="631"/>
      <c r="C19" s="631"/>
      <c r="D19" s="631"/>
      <c r="E19" s="631"/>
      <c r="F19" s="631"/>
      <c r="G19" s="631"/>
      <c r="H19" s="631"/>
      <c r="I19" s="631"/>
      <c r="J19" s="631"/>
      <c r="K19" s="631"/>
      <c r="L19" s="631"/>
      <c r="M19" s="631"/>
      <c r="N19" s="631"/>
      <c r="O19" s="631"/>
      <c r="P19" s="631"/>
      <c r="Q19" s="631"/>
      <c r="R19" s="631"/>
      <c r="S19" s="631"/>
      <c r="T19" s="631"/>
      <c r="U19" s="631"/>
      <c r="V19" s="631"/>
      <c r="W19" s="631"/>
      <c r="X19" s="631"/>
      <c r="Y19" s="631"/>
      <c r="Z19" s="631"/>
      <c r="AA19" s="631"/>
      <c r="AB19" s="631"/>
      <c r="AC19" s="631"/>
      <c r="AD19" s="631"/>
      <c r="AE19" s="631"/>
      <c r="AF19" s="631"/>
      <c r="AG19" s="631"/>
      <c r="AH19" s="631"/>
      <c r="AI19" s="631"/>
      <c r="AJ19" s="631"/>
      <c r="AK19" s="631"/>
      <c r="AL19" s="7"/>
      <c r="AM19" s="7"/>
      <c r="AN19" s="7"/>
      <c r="AO19" s="7"/>
      <c r="AP19" s="7"/>
      <c r="AQ19" s="7"/>
      <c r="AR19" s="269"/>
      <c r="AS19" s="159"/>
      <c r="AT19" s="1"/>
      <c r="AU19" s="161" t="s">
        <v>239</v>
      </c>
      <c r="AV19" s="161"/>
      <c r="AW19" s="161"/>
      <c r="AX19" s="161"/>
      <c r="AY19" s="161"/>
      <c r="AZ19" s="161"/>
      <c r="BA19" s="1"/>
    </row>
    <row r="20" spans="1:55" ht="15" customHeight="1" x14ac:dyDescent="0.15">
      <c r="A20" s="631"/>
      <c r="B20" s="631"/>
      <c r="C20" s="631"/>
      <c r="D20" s="631"/>
      <c r="E20" s="631"/>
      <c r="F20" s="631"/>
      <c r="G20" s="631"/>
      <c r="H20" s="631"/>
      <c r="I20" s="631"/>
      <c r="J20" s="631"/>
      <c r="K20" s="631"/>
      <c r="L20" s="631"/>
      <c r="M20" s="631"/>
      <c r="N20" s="631"/>
      <c r="O20" s="631"/>
      <c r="P20" s="631"/>
      <c r="Q20" s="631"/>
      <c r="R20" s="631"/>
      <c r="S20" s="631"/>
      <c r="T20" s="631"/>
      <c r="U20" s="631"/>
      <c r="V20" s="631"/>
      <c r="W20" s="631"/>
      <c r="X20" s="631"/>
      <c r="Y20" s="631"/>
      <c r="Z20" s="631"/>
      <c r="AA20" s="631"/>
      <c r="AB20" s="631"/>
      <c r="AC20" s="631"/>
      <c r="AD20" s="631"/>
      <c r="AE20" s="631"/>
      <c r="AF20" s="631"/>
      <c r="AG20" s="631"/>
      <c r="AH20" s="631"/>
      <c r="AI20" s="631"/>
      <c r="AJ20" s="631"/>
      <c r="AK20" s="631"/>
      <c r="AL20" s="7"/>
      <c r="AM20" s="7"/>
      <c r="AN20" s="7"/>
      <c r="AO20" s="7"/>
      <c r="AP20" s="7"/>
      <c r="AQ20" s="7"/>
      <c r="AR20" s="269"/>
      <c r="AS20" s="159"/>
      <c r="AT20" s="111"/>
      <c r="AU20" s="162" t="s">
        <v>240</v>
      </c>
      <c r="AV20" s="162"/>
      <c r="AW20" s="162"/>
      <c r="AX20" s="162"/>
      <c r="AY20" s="162"/>
      <c r="AZ20" s="162"/>
    </row>
    <row r="21" spans="1:55" ht="14.25" customHeight="1" x14ac:dyDescent="0.15">
      <c r="A21" s="631"/>
      <c r="B21" s="631"/>
      <c r="C21" s="631"/>
      <c r="D21" s="631"/>
      <c r="E21" s="631"/>
      <c r="F21" s="631"/>
      <c r="G21" s="631"/>
      <c r="H21" s="631"/>
      <c r="I21" s="631"/>
      <c r="J21" s="631"/>
      <c r="K21" s="631"/>
      <c r="L21" s="631"/>
      <c r="M21" s="631"/>
      <c r="N21" s="631"/>
      <c r="O21" s="631"/>
      <c r="P21" s="631"/>
      <c r="Q21" s="631"/>
      <c r="R21" s="631"/>
      <c r="S21" s="631"/>
      <c r="T21" s="631"/>
      <c r="U21" s="631"/>
      <c r="V21" s="631"/>
      <c r="W21" s="631"/>
      <c r="X21" s="631"/>
      <c r="Y21" s="631"/>
      <c r="Z21" s="631"/>
      <c r="AA21" s="631"/>
      <c r="AB21" s="631"/>
      <c r="AC21" s="631"/>
      <c r="AD21" s="631"/>
      <c r="AE21" s="631"/>
      <c r="AF21" s="631"/>
      <c r="AG21" s="631"/>
      <c r="AH21" s="631"/>
      <c r="AI21" s="631"/>
      <c r="AJ21" s="631"/>
      <c r="AK21" s="631"/>
      <c r="AL21" s="7"/>
      <c r="AM21" s="7"/>
      <c r="AN21" s="7"/>
      <c r="AO21" s="7"/>
      <c r="AP21" s="7"/>
      <c r="AQ21" s="7"/>
      <c r="AR21" s="269"/>
      <c r="AS21" s="159"/>
      <c r="AT21" s="111"/>
      <c r="AU21" s="161" t="s">
        <v>212</v>
      </c>
      <c r="AV21" s="161"/>
      <c r="AW21" s="161"/>
      <c r="AX21" s="161"/>
      <c r="AY21" s="161"/>
      <c r="AZ21" s="161"/>
    </row>
    <row r="22" spans="1:55" ht="4.5" customHeight="1" x14ac:dyDescent="0.15">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269"/>
      <c r="AS22" s="159"/>
      <c r="AU22" s="161"/>
      <c r="AV22" s="161"/>
      <c r="AW22" s="161"/>
      <c r="AX22" s="161"/>
      <c r="AY22" s="161"/>
      <c r="AZ22" s="161"/>
    </row>
    <row r="23" spans="1:55" ht="18.75" customHeight="1" x14ac:dyDescent="0.15">
      <c r="A23" s="49" t="s">
        <v>166</v>
      </c>
      <c r="B23" s="5"/>
      <c r="C23" s="5"/>
      <c r="D23" s="5"/>
      <c r="E23" s="5"/>
      <c r="F23" s="151"/>
      <c r="G23" s="151"/>
      <c r="H23" s="151"/>
      <c r="I23" s="151"/>
      <c r="J23" s="151"/>
      <c r="L23" s="152"/>
      <c r="M23" s="152"/>
      <c r="N23" s="61"/>
      <c r="O23" s="61"/>
      <c r="P23" s="61"/>
      <c r="Q23" s="61"/>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69"/>
      <c r="AS23" s="159"/>
      <c r="AT23" s="111"/>
      <c r="AU23" s="162" t="s">
        <v>175</v>
      </c>
      <c r="AV23" s="163"/>
      <c r="AW23" s="163"/>
      <c r="AX23" s="163"/>
      <c r="AY23" s="163"/>
      <c r="AZ23" s="163"/>
      <c r="BA23" s="136"/>
      <c r="BB23" s="49"/>
      <c r="BC23" s="49"/>
    </row>
    <row r="24" spans="1:55" ht="18.75" customHeight="1" x14ac:dyDescent="0.15">
      <c r="A24" s="890" t="s">
        <v>167</v>
      </c>
      <c r="B24" s="891"/>
      <c r="C24" s="891"/>
      <c r="D24" s="891"/>
      <c r="E24" s="892"/>
      <c r="F24" s="893"/>
      <c r="G24" s="894"/>
      <c r="H24" s="894"/>
      <c r="I24" s="894"/>
      <c r="J24" s="894"/>
      <c r="K24" s="894"/>
      <c r="L24" s="894"/>
      <c r="M24" s="894"/>
      <c r="N24" s="894"/>
      <c r="O24" s="894"/>
      <c r="P24" s="894"/>
      <c r="Q24" s="894"/>
      <c r="R24" s="894"/>
      <c r="S24" s="894"/>
      <c r="T24" s="894"/>
      <c r="U24" s="894"/>
      <c r="V24" s="894"/>
      <c r="W24" s="894"/>
      <c r="X24" s="894"/>
      <c r="Y24" s="894"/>
      <c r="Z24" s="894"/>
      <c r="AA24" s="894"/>
      <c r="AB24" s="894"/>
      <c r="AC24" s="894"/>
      <c r="AD24" s="894"/>
      <c r="AE24" s="894"/>
      <c r="AF24" s="894"/>
      <c r="AG24" s="894"/>
      <c r="AH24" s="894"/>
      <c r="AI24" s="894"/>
      <c r="AJ24" s="894"/>
      <c r="AK24" s="894"/>
      <c r="AL24" s="894"/>
      <c r="AM24" s="142"/>
      <c r="AN24" s="142"/>
      <c r="AO24" s="142"/>
      <c r="AP24" s="142"/>
      <c r="AQ24" s="175"/>
      <c r="AR24" s="269"/>
      <c r="AS24" s="159"/>
      <c r="AT24" s="111"/>
      <c r="AU24" s="162" t="s">
        <v>174</v>
      </c>
      <c r="AV24" s="162"/>
      <c r="AW24" s="162"/>
      <c r="AX24" s="162"/>
      <c r="AY24" s="162"/>
      <c r="AZ24" s="162"/>
      <c r="BB24" s="49"/>
      <c r="BC24" s="91"/>
    </row>
    <row r="25" spans="1:55" ht="18.75" customHeight="1" x14ac:dyDescent="0.15">
      <c r="A25" s="890" t="s">
        <v>168</v>
      </c>
      <c r="B25" s="891"/>
      <c r="C25" s="891"/>
      <c r="D25" s="891"/>
      <c r="E25" s="892"/>
      <c r="F25" s="893" t="str">
        <f>IF(契約者情報!K10="","",契約者情報!K10)</f>
        <v/>
      </c>
      <c r="G25" s="894"/>
      <c r="H25" s="894"/>
      <c r="I25" s="894"/>
      <c r="J25" s="894"/>
      <c r="K25" s="894"/>
      <c r="L25" s="894"/>
      <c r="M25" s="894"/>
      <c r="N25" s="894"/>
      <c r="O25" s="894"/>
      <c r="P25" s="894"/>
      <c r="Q25" s="894"/>
      <c r="R25" s="894"/>
      <c r="S25" s="894"/>
      <c r="T25" s="894"/>
      <c r="U25" s="894"/>
      <c r="V25" s="894"/>
      <c r="W25" s="894"/>
      <c r="X25" s="894"/>
      <c r="Y25" s="894"/>
      <c r="Z25" s="894"/>
      <c r="AA25" s="894"/>
      <c r="AB25" s="894"/>
      <c r="AC25" s="894"/>
      <c r="AD25" s="894"/>
      <c r="AE25" s="894"/>
      <c r="AF25" s="894"/>
      <c r="AG25" s="894"/>
      <c r="AH25" s="894"/>
      <c r="AI25" s="894"/>
      <c r="AJ25" s="894"/>
      <c r="AK25" s="894"/>
      <c r="AL25" s="894"/>
      <c r="AM25" s="142"/>
      <c r="AN25" s="142"/>
      <c r="AO25" s="142"/>
      <c r="AP25" s="142"/>
      <c r="AQ25" s="175"/>
      <c r="AR25" s="269"/>
      <c r="AS25" s="159"/>
      <c r="AT25" s="111"/>
      <c r="AU25" s="162" t="s">
        <v>173</v>
      </c>
      <c r="AV25" s="162"/>
      <c r="AW25" s="162"/>
      <c r="AX25" s="162"/>
      <c r="AY25" s="162"/>
      <c r="AZ25" s="162"/>
      <c r="BB25" s="49"/>
      <c r="BC25" s="91"/>
    </row>
    <row r="26" spans="1:55" ht="18.75" customHeight="1" x14ac:dyDescent="0.15">
      <c r="A26" s="51"/>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R26" s="269"/>
      <c r="AS26" s="159"/>
      <c r="AT26" s="111"/>
      <c r="AU26" s="161" t="s">
        <v>178</v>
      </c>
      <c r="AV26" s="49"/>
      <c r="AW26" s="49"/>
      <c r="AX26" s="49"/>
      <c r="AY26" s="49"/>
      <c r="AZ26" s="49"/>
      <c r="BB26" s="49"/>
      <c r="BC26" s="91"/>
    </row>
    <row r="27" spans="1:55" ht="18.75" customHeight="1" x14ac:dyDescent="0.15">
      <c r="A27" s="49" t="s">
        <v>169</v>
      </c>
      <c r="B27" s="5"/>
      <c r="C27" s="5"/>
      <c r="D27" s="5"/>
      <c r="E27" s="5"/>
      <c r="F27" s="151"/>
      <c r="G27" s="151"/>
      <c r="H27" s="151"/>
      <c r="I27" s="151"/>
      <c r="J27" s="151"/>
      <c r="L27" s="152"/>
      <c r="M27" s="152"/>
      <c r="N27" s="61"/>
      <c r="O27" s="61"/>
      <c r="P27" s="61"/>
      <c r="Q27" s="61"/>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69"/>
      <c r="AS27" s="159"/>
      <c r="AT27" s="111"/>
      <c r="AU27" s="49" t="s">
        <v>232</v>
      </c>
      <c r="AV27" s="49"/>
      <c r="AW27" s="49"/>
      <c r="AX27" s="49"/>
      <c r="AY27" s="49"/>
      <c r="AZ27" s="49"/>
      <c r="BB27" s="49"/>
      <c r="BC27" s="91"/>
    </row>
    <row r="28" spans="1:55" ht="18.75" customHeight="1" x14ac:dyDescent="0.15">
      <c r="A28" s="890" t="s">
        <v>29</v>
      </c>
      <c r="B28" s="891"/>
      <c r="C28" s="891"/>
      <c r="D28" s="891"/>
      <c r="E28" s="892"/>
      <c r="F28" s="893"/>
      <c r="G28" s="894"/>
      <c r="H28" s="894"/>
      <c r="I28" s="894"/>
      <c r="J28" s="894"/>
      <c r="K28" s="894"/>
      <c r="L28" s="894"/>
      <c r="M28" s="894"/>
      <c r="N28" s="894"/>
      <c r="O28" s="894"/>
      <c r="P28" s="894"/>
      <c r="Q28" s="894"/>
      <c r="R28" s="894"/>
      <c r="S28" s="894"/>
      <c r="T28" s="894"/>
      <c r="U28" s="894"/>
      <c r="V28" s="894"/>
      <c r="W28" s="894"/>
      <c r="X28" s="894"/>
      <c r="Y28" s="894"/>
      <c r="Z28" s="894"/>
      <c r="AA28" s="894"/>
      <c r="AB28" s="894"/>
      <c r="AC28" s="894"/>
      <c r="AD28" s="894"/>
      <c r="AE28" s="894"/>
      <c r="AF28" s="894"/>
      <c r="AG28" s="894"/>
      <c r="AH28" s="894"/>
      <c r="AI28" s="894"/>
      <c r="AJ28" s="894"/>
      <c r="AK28" s="894"/>
      <c r="AL28" s="894"/>
      <c r="AM28" s="142"/>
      <c r="AN28" s="142"/>
      <c r="AO28" s="142"/>
      <c r="AP28" s="142"/>
      <c r="AQ28" s="175"/>
      <c r="AR28" s="269"/>
      <c r="AS28" s="159"/>
      <c r="AT28" s="111"/>
      <c r="AU28" s="243" t="s">
        <v>233</v>
      </c>
      <c r="AV28" s="49"/>
      <c r="AW28" s="49"/>
      <c r="AX28" s="49"/>
      <c r="AY28" s="49"/>
      <c r="AZ28" s="49"/>
      <c r="BB28" s="49"/>
      <c r="BC28" s="91"/>
    </row>
    <row r="29" spans="1:55" ht="18.75" customHeight="1" x14ac:dyDescent="0.15">
      <c r="A29" s="890" t="s">
        <v>170</v>
      </c>
      <c r="B29" s="891"/>
      <c r="C29" s="891"/>
      <c r="D29" s="891"/>
      <c r="E29" s="892"/>
      <c r="F29" s="893" t="e">
        <f>IF($T$69="","",$T$69&amp;"データセンタ")</f>
        <v>#REF!</v>
      </c>
      <c r="G29" s="894"/>
      <c r="H29" s="894"/>
      <c r="I29" s="894"/>
      <c r="J29" s="894"/>
      <c r="K29" s="894"/>
      <c r="L29" s="894"/>
      <c r="M29" s="894"/>
      <c r="N29" s="894"/>
      <c r="O29" s="894"/>
      <c r="P29" s="894"/>
      <c r="Q29" s="894"/>
      <c r="R29" s="894"/>
      <c r="S29" s="894"/>
      <c r="T29" s="894"/>
      <c r="U29" s="894"/>
      <c r="V29" s="894"/>
      <c r="W29" s="894"/>
      <c r="X29" s="894"/>
      <c r="Y29" s="894"/>
      <c r="Z29" s="894"/>
      <c r="AA29" s="894"/>
      <c r="AB29" s="894"/>
      <c r="AC29" s="894"/>
      <c r="AD29" s="894"/>
      <c r="AE29" s="894"/>
      <c r="AF29" s="894"/>
      <c r="AG29" s="894"/>
      <c r="AH29" s="894"/>
      <c r="AI29" s="894"/>
      <c r="AJ29" s="894"/>
      <c r="AK29" s="894"/>
      <c r="AL29" s="894"/>
      <c r="AM29" s="142"/>
      <c r="AN29" s="142"/>
      <c r="AO29" s="142"/>
      <c r="AP29" s="142"/>
      <c r="AQ29" s="175"/>
      <c r="AR29" s="269"/>
      <c r="AS29" s="159"/>
      <c r="AT29" s="111"/>
      <c r="AU29" s="49"/>
      <c r="AV29" s="49"/>
      <c r="AW29" s="49"/>
      <c r="AX29" s="49"/>
      <c r="AY29" s="49"/>
      <c r="AZ29" s="49"/>
      <c r="BB29" s="49"/>
      <c r="BC29" s="91"/>
    </row>
    <row r="30" spans="1:55" ht="18.75" customHeight="1" x14ac:dyDescent="0.15">
      <c r="A30" s="51"/>
      <c r="B30" s="51"/>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R30" s="269"/>
      <c r="AS30" s="159"/>
      <c r="AT30" s="111"/>
      <c r="AU30" s="49"/>
      <c r="AV30" s="49"/>
      <c r="AW30" s="49"/>
      <c r="AX30" s="49"/>
      <c r="AY30" s="49"/>
      <c r="AZ30" s="49"/>
      <c r="BB30" s="49"/>
      <c r="BC30" s="91"/>
    </row>
    <row r="31" spans="1:55" ht="18.75" customHeight="1" x14ac:dyDescent="0.15">
      <c r="A31" s="49" t="s">
        <v>171</v>
      </c>
      <c r="B31" s="153"/>
      <c r="C31" s="153"/>
      <c r="D31" s="153"/>
      <c r="E31" s="49"/>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49"/>
      <c r="AF31" s="61"/>
      <c r="AG31" s="61"/>
      <c r="AH31" s="61"/>
      <c r="AI31" s="61"/>
      <c r="AJ31" s="61"/>
      <c r="AK31" s="61"/>
      <c r="AL31" s="61"/>
      <c r="AM31" s="61"/>
      <c r="AN31" s="61"/>
      <c r="AO31" s="61"/>
      <c r="AP31" s="61"/>
      <c r="AQ31" s="61"/>
      <c r="AR31" s="269"/>
      <c r="AS31" s="159"/>
      <c r="AT31" s="111"/>
      <c r="AU31" s="49"/>
      <c r="AV31" s="49"/>
      <c r="AW31" s="49"/>
      <c r="AX31" s="49"/>
      <c r="AY31" s="49"/>
      <c r="AZ31" s="49"/>
      <c r="BB31" s="49"/>
      <c r="BC31" s="91"/>
    </row>
    <row r="32" spans="1:55" ht="15" customHeight="1" x14ac:dyDescent="0.15">
      <c r="A32" s="68" t="s">
        <v>35</v>
      </c>
      <c r="B32" s="69"/>
      <c r="C32" s="69"/>
      <c r="D32" s="69"/>
      <c r="E32" s="69"/>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1"/>
      <c r="AM32" s="156"/>
      <c r="AN32" s="156"/>
      <c r="AO32" s="156"/>
      <c r="AP32" s="156"/>
      <c r="AQ32" s="135"/>
      <c r="AR32" s="269"/>
      <c r="AS32" s="159"/>
      <c r="AU32" s="1"/>
      <c r="AV32" s="1"/>
      <c r="AW32" s="1"/>
      <c r="AX32" s="1"/>
      <c r="AY32" s="1"/>
      <c r="AZ32" s="1"/>
    </row>
    <row r="33" spans="1:52" ht="22.5" customHeight="1" x14ac:dyDescent="0.15">
      <c r="A33" s="890" t="s">
        <v>116</v>
      </c>
      <c r="B33" s="891"/>
      <c r="C33" s="891"/>
      <c r="D33" s="891"/>
      <c r="E33" s="892"/>
      <c r="F33" s="727" t="str">
        <f>IF(契約者情報!K10="","",契約者情報!K10)</f>
        <v/>
      </c>
      <c r="G33" s="728"/>
      <c r="H33" s="728"/>
      <c r="I33" s="728"/>
      <c r="J33" s="728"/>
      <c r="K33" s="728"/>
      <c r="L33" s="728"/>
      <c r="M33" s="728"/>
      <c r="N33" s="728"/>
      <c r="O33" s="728"/>
      <c r="P33" s="728"/>
      <c r="Q33" s="728"/>
      <c r="R33" s="728"/>
      <c r="S33" s="728"/>
      <c r="T33" s="728"/>
      <c r="U33" s="729"/>
      <c r="V33" s="247" t="s">
        <v>199</v>
      </c>
      <c r="W33" s="193"/>
      <c r="X33" s="191"/>
      <c r="Y33" s="191"/>
      <c r="Z33" s="191"/>
      <c r="AA33" s="191"/>
      <c r="AB33" s="191"/>
      <c r="AC33" s="191"/>
      <c r="AD33" s="191"/>
      <c r="AE33" s="191"/>
      <c r="AF33" s="191"/>
      <c r="AG33" s="191"/>
      <c r="AH33" s="191"/>
      <c r="AI33" s="191"/>
      <c r="AJ33" s="191"/>
      <c r="AK33" s="191"/>
      <c r="AL33" s="248"/>
      <c r="AM33" s="191"/>
      <c r="AN33" s="191"/>
      <c r="AO33" s="191"/>
      <c r="AP33" s="192"/>
      <c r="AR33" s="269"/>
      <c r="AS33" s="159"/>
      <c r="AU33" s="1"/>
      <c r="AV33" s="206"/>
      <c r="AW33" s="1"/>
      <c r="AX33" s="1"/>
      <c r="AY33" s="1"/>
      <c r="AZ33" s="1"/>
    </row>
    <row r="34" spans="1:52" ht="22.5" customHeight="1" x14ac:dyDescent="0.15">
      <c r="A34" s="900" t="s">
        <v>198</v>
      </c>
      <c r="B34" s="901"/>
      <c r="C34" s="901"/>
      <c r="D34" s="901"/>
      <c r="E34" s="901"/>
      <c r="F34" s="727"/>
      <c r="G34" s="728"/>
      <c r="H34" s="728"/>
      <c r="I34" s="728"/>
      <c r="J34" s="728"/>
      <c r="K34" s="728"/>
      <c r="L34" s="728"/>
      <c r="M34" s="728"/>
      <c r="N34" s="728"/>
      <c r="O34" s="728"/>
      <c r="P34" s="728"/>
      <c r="Q34" s="728"/>
      <c r="R34" s="728"/>
      <c r="S34" s="728"/>
      <c r="T34" s="728"/>
      <c r="U34" s="729"/>
      <c r="V34" s="247" t="s">
        <v>214</v>
      </c>
      <c r="W34" s="193"/>
      <c r="X34" s="191"/>
      <c r="Y34" s="191"/>
      <c r="Z34" s="191"/>
      <c r="AA34" s="191"/>
      <c r="AB34" s="191"/>
      <c r="AC34" s="191"/>
      <c r="AD34" s="191"/>
      <c r="AE34" s="191"/>
      <c r="AF34" s="191"/>
      <c r="AG34" s="191"/>
      <c r="AH34" s="191"/>
      <c r="AI34" s="191"/>
      <c r="AJ34" s="191"/>
      <c r="AK34" s="191"/>
      <c r="AL34" s="192"/>
      <c r="AM34" s="191"/>
      <c r="AN34" s="191"/>
      <c r="AO34" s="191"/>
      <c r="AP34" s="192"/>
      <c r="AR34" s="269"/>
      <c r="AS34" s="159"/>
      <c r="AU34" s="1"/>
      <c r="AV34" s="1"/>
      <c r="AW34" s="1"/>
      <c r="AX34" s="1"/>
      <c r="AY34" s="1"/>
      <c r="AZ34" s="1"/>
    </row>
    <row r="35" spans="1:52" ht="7.5" customHeight="1" x14ac:dyDescent="0.15">
      <c r="A35" s="51"/>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51"/>
      <c r="AP35" s="51"/>
      <c r="AR35" s="269"/>
      <c r="AS35" s="159"/>
    </row>
    <row r="36" spans="1:52" ht="15" customHeight="1" x14ac:dyDescent="0.35">
      <c r="A36" s="165" t="e">
        <f>IF($AU$1=#REF!,"[5]スマートコネクトVPS　ご契約内容","スマートコネクトVPS　ご契約内容")</f>
        <v>#REF!</v>
      </c>
      <c r="B36" s="166"/>
      <c r="C36" s="166"/>
      <c r="D36" s="166"/>
      <c r="E36" s="166"/>
      <c r="F36" s="166"/>
      <c r="G36" s="166"/>
      <c r="H36" s="166"/>
      <c r="I36" s="166"/>
      <c r="J36" s="166"/>
      <c r="K36" s="167"/>
      <c r="L36" s="167"/>
      <c r="M36" s="167"/>
      <c r="N36" s="167"/>
      <c r="O36" s="167"/>
      <c r="P36" s="167"/>
      <c r="Q36" s="167"/>
      <c r="R36" s="167"/>
      <c r="S36" s="167"/>
      <c r="T36" s="167"/>
      <c r="U36" s="167"/>
      <c r="V36" s="167"/>
      <c r="W36" s="167"/>
      <c r="X36" s="167"/>
      <c r="Y36" s="167"/>
      <c r="Z36" s="167"/>
      <c r="AA36" s="167"/>
      <c r="AB36" s="167"/>
      <c r="AC36" s="167"/>
      <c r="AD36" s="167"/>
      <c r="AE36" s="167"/>
      <c r="AF36" s="167"/>
      <c r="AG36" s="167"/>
      <c r="AH36" s="167"/>
      <c r="AI36" s="167"/>
      <c r="AJ36" s="167"/>
      <c r="AK36" s="167"/>
      <c r="AL36" s="167"/>
      <c r="AM36" s="156"/>
      <c r="AN36" s="156"/>
      <c r="AO36" s="156"/>
      <c r="AP36" s="156"/>
      <c r="AQ36" s="135"/>
      <c r="AR36" s="269"/>
      <c r="AS36" s="160"/>
      <c r="AU36" s="177"/>
    </row>
    <row r="37" spans="1:52" ht="14.25" customHeight="1" x14ac:dyDescent="0.15">
      <c r="A37" s="80" t="e">
        <f>IF($AU$1=#REF!,"　[5]-1. ストレージサービス","ストレージサービス")</f>
        <v>#REF!</v>
      </c>
      <c r="B37" s="81"/>
      <c r="C37" s="81"/>
      <c r="D37" s="81"/>
      <c r="E37" s="81"/>
      <c r="F37" s="81"/>
      <c r="G37" s="81"/>
      <c r="H37" s="81"/>
      <c r="I37" s="81"/>
      <c r="J37" s="81"/>
      <c r="K37" s="81"/>
      <c r="L37" s="81" t="e">
        <f>IF(AU1=#REF!,"※スマートコネクトVPSの基本サービス及びオプションについてご指定ください。","")</f>
        <v>#REF!</v>
      </c>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198"/>
      <c r="AR37" s="269"/>
      <c r="AS37" s="159"/>
    </row>
    <row r="38" spans="1:52" ht="15" customHeight="1" x14ac:dyDescent="0.15">
      <c r="A38" s="917" t="e">
        <f>IF($AU$1=#REF!,"ご利用開始希望日","ご利用開始日/　　　　　　　契約番号")</f>
        <v>#REF!</v>
      </c>
      <c r="B38" s="918"/>
      <c r="C38" s="918"/>
      <c r="D38" s="918"/>
      <c r="E38" s="919"/>
      <c r="F38" s="902" t="s">
        <v>148</v>
      </c>
      <c r="G38" s="903"/>
      <c r="H38" s="903"/>
      <c r="I38" s="903"/>
      <c r="J38" s="903"/>
      <c r="K38" s="903"/>
      <c r="L38" s="903"/>
      <c r="M38" s="903"/>
      <c r="N38" s="903"/>
      <c r="O38" s="903"/>
      <c r="P38" s="903"/>
      <c r="Q38" s="903"/>
      <c r="R38" s="903"/>
      <c r="S38" s="903"/>
      <c r="T38" s="902" t="s">
        <v>154</v>
      </c>
      <c r="U38" s="903"/>
      <c r="V38" s="903"/>
      <c r="W38" s="903"/>
      <c r="X38" s="903"/>
      <c r="Y38" s="904"/>
      <c r="Z38" s="895" t="s">
        <v>156</v>
      </c>
      <c r="AA38" s="896"/>
      <c r="AB38" s="896"/>
      <c r="AC38" s="896"/>
      <c r="AD38" s="896"/>
      <c r="AE38" s="896"/>
      <c r="AF38" s="896"/>
      <c r="AG38" s="896"/>
      <c r="AH38" s="896"/>
      <c r="AI38" s="896"/>
      <c r="AJ38" s="896"/>
      <c r="AK38" s="896"/>
      <c r="AL38" s="897"/>
      <c r="AM38" s="902" t="s">
        <v>172</v>
      </c>
      <c r="AN38" s="903"/>
      <c r="AO38" s="903"/>
      <c r="AP38" s="904"/>
      <c r="AQ38" s="272"/>
      <c r="AR38" s="269"/>
      <c r="AS38" s="159"/>
    </row>
    <row r="39" spans="1:52" ht="26.25" customHeight="1" x14ac:dyDescent="0.15">
      <c r="A39" s="908"/>
      <c r="B39" s="909"/>
      <c r="C39" s="909"/>
      <c r="D39" s="909"/>
      <c r="E39" s="910"/>
      <c r="F39" s="905"/>
      <c r="G39" s="906"/>
      <c r="H39" s="906"/>
      <c r="I39" s="906"/>
      <c r="J39" s="906"/>
      <c r="K39" s="906"/>
      <c r="L39" s="906"/>
      <c r="M39" s="906"/>
      <c r="N39" s="906"/>
      <c r="O39" s="906"/>
      <c r="P39" s="906"/>
      <c r="Q39" s="906"/>
      <c r="R39" s="906"/>
      <c r="S39" s="906"/>
      <c r="T39" s="905"/>
      <c r="U39" s="906"/>
      <c r="V39" s="906"/>
      <c r="W39" s="906"/>
      <c r="X39" s="906"/>
      <c r="Y39" s="907"/>
      <c r="Z39" s="908" t="s">
        <v>155</v>
      </c>
      <c r="AA39" s="909"/>
      <c r="AB39" s="909"/>
      <c r="AC39" s="910"/>
      <c r="AD39" s="908" t="s">
        <v>146</v>
      </c>
      <c r="AE39" s="909"/>
      <c r="AF39" s="909"/>
      <c r="AG39" s="910"/>
      <c r="AH39" s="911" t="s">
        <v>202</v>
      </c>
      <c r="AI39" s="912"/>
      <c r="AJ39" s="912"/>
      <c r="AK39" s="912"/>
      <c r="AL39" s="913"/>
      <c r="AM39" s="905"/>
      <c r="AN39" s="906"/>
      <c r="AO39" s="906"/>
      <c r="AP39" s="907"/>
      <c r="AQ39" s="272"/>
      <c r="AR39" s="269"/>
      <c r="AS39" s="159"/>
    </row>
    <row r="40" spans="1:52" ht="22.5" customHeight="1" x14ac:dyDescent="0.35">
      <c r="A40" s="940"/>
      <c r="B40" s="941"/>
      <c r="C40" s="941"/>
      <c r="D40" s="941"/>
      <c r="E40" s="942"/>
      <c r="F40" s="496" t="s">
        <v>250</v>
      </c>
      <c r="G40" s="497"/>
      <c r="H40" s="497"/>
      <c r="I40" s="497"/>
      <c r="J40" s="497"/>
      <c r="K40" s="497"/>
      <c r="L40" s="497"/>
      <c r="M40" s="497"/>
      <c r="N40" s="497"/>
      <c r="O40" s="497"/>
      <c r="P40" s="497"/>
      <c r="Q40" s="497"/>
      <c r="R40" s="497"/>
      <c r="S40" s="497"/>
      <c r="T40" s="943" t="s">
        <v>59</v>
      </c>
      <c r="U40" s="944"/>
      <c r="V40" s="945"/>
      <c r="W40" s="946"/>
      <c r="X40" s="947" t="s">
        <v>200</v>
      </c>
      <c r="Y40" s="948"/>
      <c r="Z40" s="943" t="s">
        <v>59</v>
      </c>
      <c r="AA40" s="949"/>
      <c r="AB40" s="949"/>
      <c r="AC40" s="950"/>
      <c r="AD40" s="943" t="s">
        <v>59</v>
      </c>
      <c r="AE40" s="949"/>
      <c r="AF40" s="949"/>
      <c r="AG40" s="950"/>
      <c r="AH40" s="943" t="s">
        <v>59</v>
      </c>
      <c r="AI40" s="944"/>
      <c r="AJ40" s="196" t="s">
        <v>201</v>
      </c>
      <c r="AK40" s="951"/>
      <c r="AL40" s="952"/>
      <c r="AM40" s="914">
        <f>IF(F40="","",A40)</f>
        <v>0</v>
      </c>
      <c r="AN40" s="915"/>
      <c r="AO40" s="915"/>
      <c r="AP40" s="916"/>
      <c r="AQ40" s="168"/>
      <c r="AR40" s="269"/>
      <c r="AS40" s="159"/>
    </row>
    <row r="41" spans="1:52" ht="15" customHeight="1" x14ac:dyDescent="0.15">
      <c r="A41" s="920"/>
      <c r="B41" s="921"/>
      <c r="C41" s="921"/>
      <c r="D41" s="921"/>
      <c r="E41" s="922"/>
      <c r="F41" s="923"/>
      <c r="G41" s="924"/>
      <c r="H41" s="924"/>
      <c r="I41" s="924"/>
      <c r="J41" s="924"/>
      <c r="K41" s="924"/>
      <c r="L41" s="924"/>
      <c r="M41" s="199"/>
      <c r="N41" s="199"/>
      <c r="O41" s="199"/>
      <c r="P41" s="187" t="s">
        <v>180</v>
      </c>
      <c r="Q41" s="925" t="e">
        <f>IF(F40="","",VLOOKUP(F40,#REF!,2,0))</f>
        <v>#REF!</v>
      </c>
      <c r="R41" s="925"/>
      <c r="S41" s="926"/>
      <c r="T41" s="194"/>
      <c r="U41" s="195"/>
      <c r="V41" s="927"/>
      <c r="W41" s="928"/>
      <c r="X41" s="928"/>
      <c r="Y41" s="929"/>
      <c r="Z41" s="930"/>
      <c r="AA41" s="931"/>
      <c r="AB41" s="931"/>
      <c r="AC41" s="932"/>
      <c r="AD41" s="930"/>
      <c r="AE41" s="931"/>
      <c r="AF41" s="931"/>
      <c r="AG41" s="932"/>
      <c r="AH41" s="930"/>
      <c r="AI41" s="933"/>
      <c r="AJ41" s="934"/>
      <c r="AK41" s="935"/>
      <c r="AL41" s="936"/>
      <c r="AM41" s="937"/>
      <c r="AN41" s="938"/>
      <c r="AO41" s="938"/>
      <c r="AP41" s="939"/>
      <c r="AQ41" s="168"/>
      <c r="AR41" s="269"/>
      <c r="AS41" s="159"/>
    </row>
    <row r="42" spans="1:52" ht="22.5" customHeight="1" x14ac:dyDescent="0.35">
      <c r="A42" s="953"/>
      <c r="B42" s="954"/>
      <c r="C42" s="954"/>
      <c r="D42" s="954"/>
      <c r="E42" s="955"/>
      <c r="F42" s="956"/>
      <c r="G42" s="957"/>
      <c r="H42" s="957"/>
      <c r="I42" s="957"/>
      <c r="J42" s="957"/>
      <c r="K42" s="957"/>
      <c r="L42" s="957"/>
      <c r="M42" s="957"/>
      <c r="N42" s="957"/>
      <c r="O42" s="957"/>
      <c r="P42" s="957"/>
      <c r="Q42" s="957"/>
      <c r="R42" s="957"/>
      <c r="S42" s="957"/>
      <c r="T42" s="943" t="s">
        <v>59</v>
      </c>
      <c r="U42" s="944"/>
      <c r="V42" s="945"/>
      <c r="W42" s="946"/>
      <c r="X42" s="947" t="s">
        <v>200</v>
      </c>
      <c r="Y42" s="948"/>
      <c r="Z42" s="943" t="s">
        <v>59</v>
      </c>
      <c r="AA42" s="949"/>
      <c r="AB42" s="949"/>
      <c r="AC42" s="950"/>
      <c r="AD42" s="943" t="s">
        <v>59</v>
      </c>
      <c r="AE42" s="949"/>
      <c r="AF42" s="949"/>
      <c r="AG42" s="950"/>
      <c r="AH42" s="943" t="s">
        <v>59</v>
      </c>
      <c r="AI42" s="944"/>
      <c r="AJ42" s="196" t="s">
        <v>201</v>
      </c>
      <c r="AK42" s="951"/>
      <c r="AL42" s="952"/>
      <c r="AM42" s="914" t="str">
        <f>IF(F42="","",A42)</f>
        <v/>
      </c>
      <c r="AN42" s="915"/>
      <c r="AO42" s="915"/>
      <c r="AP42" s="916"/>
      <c r="AQ42" s="168"/>
      <c r="AR42" s="269"/>
      <c r="AS42" s="159"/>
    </row>
    <row r="43" spans="1:52" ht="15" customHeight="1" x14ac:dyDescent="0.15">
      <c r="A43" s="920"/>
      <c r="B43" s="921"/>
      <c r="C43" s="921"/>
      <c r="D43" s="921"/>
      <c r="E43" s="922"/>
      <c r="F43" s="923"/>
      <c r="G43" s="924"/>
      <c r="H43" s="924"/>
      <c r="I43" s="924"/>
      <c r="J43" s="924"/>
      <c r="K43" s="924"/>
      <c r="L43" s="924"/>
      <c r="M43" s="199"/>
      <c r="N43" s="199"/>
      <c r="O43" s="199"/>
      <c r="P43" s="187" t="s">
        <v>180</v>
      </c>
      <c r="Q43" s="925" t="str">
        <f>IF(F42="","",VLOOKUP(F42,#REF!,2,0))</f>
        <v/>
      </c>
      <c r="R43" s="925"/>
      <c r="S43" s="926"/>
      <c r="T43" s="194"/>
      <c r="U43" s="195"/>
      <c r="V43" s="927"/>
      <c r="W43" s="928"/>
      <c r="X43" s="928"/>
      <c r="Y43" s="929"/>
      <c r="Z43" s="930"/>
      <c r="AA43" s="931"/>
      <c r="AB43" s="931"/>
      <c r="AC43" s="932"/>
      <c r="AD43" s="930"/>
      <c r="AE43" s="931"/>
      <c r="AF43" s="931"/>
      <c r="AG43" s="932"/>
      <c r="AH43" s="930"/>
      <c r="AI43" s="933"/>
      <c r="AJ43" s="934"/>
      <c r="AK43" s="935"/>
      <c r="AL43" s="936"/>
      <c r="AM43" s="937"/>
      <c r="AN43" s="938"/>
      <c r="AO43" s="938"/>
      <c r="AP43" s="939"/>
      <c r="AQ43" s="168"/>
      <c r="AR43" s="269"/>
      <c r="AS43" s="159"/>
    </row>
    <row r="44" spans="1:52" ht="22.5" customHeight="1" x14ac:dyDescent="0.35">
      <c r="A44" s="953"/>
      <c r="B44" s="954"/>
      <c r="C44" s="954"/>
      <c r="D44" s="954"/>
      <c r="E44" s="955"/>
      <c r="F44" s="956"/>
      <c r="G44" s="957"/>
      <c r="H44" s="957"/>
      <c r="I44" s="957"/>
      <c r="J44" s="957"/>
      <c r="K44" s="957"/>
      <c r="L44" s="957"/>
      <c r="M44" s="957"/>
      <c r="N44" s="957"/>
      <c r="O44" s="957"/>
      <c r="P44" s="957"/>
      <c r="Q44" s="957"/>
      <c r="R44" s="957"/>
      <c r="S44" s="957"/>
      <c r="T44" s="943" t="s">
        <v>59</v>
      </c>
      <c r="U44" s="944"/>
      <c r="V44" s="945"/>
      <c r="W44" s="946"/>
      <c r="X44" s="947" t="s">
        <v>200</v>
      </c>
      <c r="Y44" s="948"/>
      <c r="Z44" s="943" t="s">
        <v>59</v>
      </c>
      <c r="AA44" s="949"/>
      <c r="AB44" s="949"/>
      <c r="AC44" s="950"/>
      <c r="AD44" s="943" t="s">
        <v>59</v>
      </c>
      <c r="AE44" s="949"/>
      <c r="AF44" s="949"/>
      <c r="AG44" s="950"/>
      <c r="AH44" s="943" t="s">
        <v>59</v>
      </c>
      <c r="AI44" s="944"/>
      <c r="AJ44" s="196" t="s">
        <v>201</v>
      </c>
      <c r="AK44" s="951"/>
      <c r="AL44" s="952"/>
      <c r="AM44" s="914" t="str">
        <f>IF(F44="","",A44)</f>
        <v/>
      </c>
      <c r="AN44" s="915"/>
      <c r="AO44" s="915"/>
      <c r="AP44" s="916"/>
      <c r="AQ44" s="168"/>
      <c r="AR44" s="269"/>
      <c r="AS44" s="159"/>
    </row>
    <row r="45" spans="1:52" ht="15" customHeight="1" x14ac:dyDescent="0.15">
      <c r="A45" s="920"/>
      <c r="B45" s="921"/>
      <c r="C45" s="921"/>
      <c r="D45" s="921"/>
      <c r="E45" s="922"/>
      <c r="F45" s="923"/>
      <c r="G45" s="924"/>
      <c r="H45" s="924"/>
      <c r="I45" s="924"/>
      <c r="J45" s="924"/>
      <c r="K45" s="924"/>
      <c r="L45" s="924"/>
      <c r="M45" s="199"/>
      <c r="N45" s="199"/>
      <c r="O45" s="199"/>
      <c r="P45" s="187" t="s">
        <v>180</v>
      </c>
      <c r="Q45" s="925" t="str">
        <f>IF(F44="","",VLOOKUP(F44,#REF!,2,0))</f>
        <v/>
      </c>
      <c r="R45" s="925"/>
      <c r="S45" s="926"/>
      <c r="T45" s="194"/>
      <c r="U45" s="195"/>
      <c r="V45" s="927"/>
      <c r="W45" s="928"/>
      <c r="X45" s="928"/>
      <c r="Y45" s="929"/>
      <c r="Z45" s="930"/>
      <c r="AA45" s="931"/>
      <c r="AB45" s="931"/>
      <c r="AC45" s="932"/>
      <c r="AD45" s="930"/>
      <c r="AE45" s="931"/>
      <c r="AF45" s="931"/>
      <c r="AG45" s="932"/>
      <c r="AH45" s="930"/>
      <c r="AI45" s="933"/>
      <c r="AJ45" s="934"/>
      <c r="AK45" s="935"/>
      <c r="AL45" s="936"/>
      <c r="AM45" s="937"/>
      <c r="AN45" s="938"/>
      <c r="AO45" s="938"/>
      <c r="AP45" s="939"/>
      <c r="AQ45" s="168"/>
      <c r="AR45" s="269"/>
      <c r="AS45" s="159"/>
    </row>
    <row r="46" spans="1:52" ht="22.5" customHeight="1" x14ac:dyDescent="0.35">
      <c r="A46" s="953"/>
      <c r="B46" s="954"/>
      <c r="C46" s="954"/>
      <c r="D46" s="954"/>
      <c r="E46" s="955"/>
      <c r="F46" s="956"/>
      <c r="G46" s="957"/>
      <c r="H46" s="957"/>
      <c r="I46" s="957"/>
      <c r="J46" s="957"/>
      <c r="K46" s="957"/>
      <c r="L46" s="957"/>
      <c r="M46" s="957"/>
      <c r="N46" s="957"/>
      <c r="O46" s="957"/>
      <c r="P46" s="957"/>
      <c r="Q46" s="957"/>
      <c r="R46" s="957"/>
      <c r="S46" s="957"/>
      <c r="T46" s="943" t="s">
        <v>59</v>
      </c>
      <c r="U46" s="944"/>
      <c r="V46" s="945"/>
      <c r="W46" s="946"/>
      <c r="X46" s="947" t="s">
        <v>200</v>
      </c>
      <c r="Y46" s="948"/>
      <c r="Z46" s="943" t="s">
        <v>59</v>
      </c>
      <c r="AA46" s="949"/>
      <c r="AB46" s="949"/>
      <c r="AC46" s="950"/>
      <c r="AD46" s="943" t="s">
        <v>59</v>
      </c>
      <c r="AE46" s="949"/>
      <c r="AF46" s="949"/>
      <c r="AG46" s="950"/>
      <c r="AH46" s="943" t="s">
        <v>59</v>
      </c>
      <c r="AI46" s="944"/>
      <c r="AJ46" s="196" t="s">
        <v>201</v>
      </c>
      <c r="AK46" s="951"/>
      <c r="AL46" s="952"/>
      <c r="AM46" s="914" t="str">
        <f>IF(F46="","",A46)</f>
        <v/>
      </c>
      <c r="AN46" s="915"/>
      <c r="AO46" s="915"/>
      <c r="AP46" s="916"/>
      <c r="AQ46" s="168"/>
      <c r="AR46" s="269"/>
      <c r="AS46" s="159"/>
    </row>
    <row r="47" spans="1:52" ht="15" customHeight="1" x14ac:dyDescent="0.15">
      <c r="A47" s="920"/>
      <c r="B47" s="921"/>
      <c r="C47" s="921"/>
      <c r="D47" s="921"/>
      <c r="E47" s="922"/>
      <c r="F47" s="923"/>
      <c r="G47" s="924"/>
      <c r="H47" s="924"/>
      <c r="I47" s="924"/>
      <c r="J47" s="924"/>
      <c r="K47" s="924"/>
      <c r="L47" s="924"/>
      <c r="M47" s="199"/>
      <c r="N47" s="199"/>
      <c r="O47" s="199"/>
      <c r="P47" s="187" t="s">
        <v>180</v>
      </c>
      <c r="Q47" s="925" t="str">
        <f>IF(F46="","",VLOOKUP(F46,#REF!,2,0))</f>
        <v/>
      </c>
      <c r="R47" s="925"/>
      <c r="S47" s="926"/>
      <c r="T47" s="194"/>
      <c r="U47" s="195"/>
      <c r="V47" s="927"/>
      <c r="W47" s="928"/>
      <c r="X47" s="928"/>
      <c r="Y47" s="929"/>
      <c r="Z47" s="930"/>
      <c r="AA47" s="931"/>
      <c r="AB47" s="931"/>
      <c r="AC47" s="932"/>
      <c r="AD47" s="930"/>
      <c r="AE47" s="931"/>
      <c r="AF47" s="931"/>
      <c r="AG47" s="932"/>
      <c r="AH47" s="930"/>
      <c r="AI47" s="933"/>
      <c r="AJ47" s="934"/>
      <c r="AK47" s="935"/>
      <c r="AL47" s="936"/>
      <c r="AM47" s="937"/>
      <c r="AN47" s="938"/>
      <c r="AO47" s="938"/>
      <c r="AP47" s="939"/>
      <c r="AQ47" s="168"/>
      <c r="AR47" s="269"/>
      <c r="AS47" s="159"/>
    </row>
    <row r="48" spans="1:52" ht="22.5" customHeight="1" x14ac:dyDescent="0.35">
      <c r="A48" s="953"/>
      <c r="B48" s="954"/>
      <c r="C48" s="954"/>
      <c r="D48" s="954"/>
      <c r="E48" s="955"/>
      <c r="F48" s="956"/>
      <c r="G48" s="957"/>
      <c r="H48" s="957"/>
      <c r="I48" s="957"/>
      <c r="J48" s="957"/>
      <c r="K48" s="957"/>
      <c r="L48" s="957"/>
      <c r="M48" s="957"/>
      <c r="N48" s="957"/>
      <c r="O48" s="957"/>
      <c r="P48" s="957"/>
      <c r="Q48" s="957"/>
      <c r="R48" s="957"/>
      <c r="S48" s="957"/>
      <c r="T48" s="943" t="s">
        <v>59</v>
      </c>
      <c r="U48" s="944"/>
      <c r="V48" s="945"/>
      <c r="W48" s="946"/>
      <c r="X48" s="947" t="s">
        <v>200</v>
      </c>
      <c r="Y48" s="948"/>
      <c r="Z48" s="943" t="s">
        <v>59</v>
      </c>
      <c r="AA48" s="949"/>
      <c r="AB48" s="949"/>
      <c r="AC48" s="950"/>
      <c r="AD48" s="943" t="s">
        <v>59</v>
      </c>
      <c r="AE48" s="949"/>
      <c r="AF48" s="949"/>
      <c r="AG48" s="950"/>
      <c r="AH48" s="943" t="s">
        <v>59</v>
      </c>
      <c r="AI48" s="944"/>
      <c r="AJ48" s="196" t="s">
        <v>201</v>
      </c>
      <c r="AK48" s="951"/>
      <c r="AL48" s="952"/>
      <c r="AM48" s="914" t="str">
        <f>IF(F48="","",A48)</f>
        <v/>
      </c>
      <c r="AN48" s="915"/>
      <c r="AO48" s="915"/>
      <c r="AP48" s="916"/>
      <c r="AQ48" s="168"/>
      <c r="AR48" s="269"/>
      <c r="AS48" s="159"/>
    </row>
    <row r="49" spans="1:53" ht="15" customHeight="1" x14ac:dyDescent="0.15">
      <c r="A49" s="920"/>
      <c r="B49" s="921"/>
      <c r="C49" s="921"/>
      <c r="D49" s="921"/>
      <c r="E49" s="922"/>
      <c r="F49" s="923"/>
      <c r="G49" s="924"/>
      <c r="H49" s="924"/>
      <c r="I49" s="924"/>
      <c r="J49" s="924"/>
      <c r="K49" s="924"/>
      <c r="L49" s="924"/>
      <c r="M49" s="199"/>
      <c r="N49" s="199"/>
      <c r="O49" s="199"/>
      <c r="P49" s="187" t="s">
        <v>180</v>
      </c>
      <c r="Q49" s="925" t="str">
        <f>IF(F48="","",VLOOKUP(F48,#REF!,2,0))</f>
        <v/>
      </c>
      <c r="R49" s="925"/>
      <c r="S49" s="926"/>
      <c r="T49" s="194"/>
      <c r="U49" s="195"/>
      <c r="V49" s="927"/>
      <c r="W49" s="928"/>
      <c r="X49" s="928"/>
      <c r="Y49" s="929"/>
      <c r="Z49" s="930"/>
      <c r="AA49" s="931"/>
      <c r="AB49" s="931"/>
      <c r="AC49" s="932"/>
      <c r="AD49" s="930"/>
      <c r="AE49" s="931"/>
      <c r="AF49" s="931"/>
      <c r="AG49" s="932"/>
      <c r="AH49" s="930"/>
      <c r="AI49" s="933"/>
      <c r="AJ49" s="934"/>
      <c r="AK49" s="935"/>
      <c r="AL49" s="936"/>
      <c r="AM49" s="937"/>
      <c r="AN49" s="938"/>
      <c r="AO49" s="938"/>
      <c r="AP49" s="939"/>
      <c r="AQ49" s="168"/>
      <c r="AR49" s="269"/>
      <c r="AS49" s="159"/>
    </row>
    <row r="50" spans="1:53" ht="22.5" customHeight="1" x14ac:dyDescent="0.35">
      <c r="A50" s="953"/>
      <c r="B50" s="954"/>
      <c r="C50" s="954"/>
      <c r="D50" s="954"/>
      <c r="E50" s="955"/>
      <c r="F50" s="956"/>
      <c r="G50" s="957"/>
      <c r="H50" s="957"/>
      <c r="I50" s="957"/>
      <c r="J50" s="957"/>
      <c r="K50" s="957"/>
      <c r="L50" s="957"/>
      <c r="M50" s="957"/>
      <c r="N50" s="957"/>
      <c r="O50" s="957"/>
      <c r="P50" s="957"/>
      <c r="Q50" s="957"/>
      <c r="R50" s="957"/>
      <c r="S50" s="957"/>
      <c r="T50" s="943" t="s">
        <v>59</v>
      </c>
      <c r="U50" s="944"/>
      <c r="V50" s="945"/>
      <c r="W50" s="946"/>
      <c r="X50" s="947" t="s">
        <v>200</v>
      </c>
      <c r="Y50" s="948"/>
      <c r="Z50" s="943" t="s">
        <v>59</v>
      </c>
      <c r="AA50" s="949"/>
      <c r="AB50" s="949"/>
      <c r="AC50" s="950"/>
      <c r="AD50" s="943" t="s">
        <v>59</v>
      </c>
      <c r="AE50" s="949"/>
      <c r="AF50" s="949"/>
      <c r="AG50" s="950"/>
      <c r="AH50" s="943" t="s">
        <v>59</v>
      </c>
      <c r="AI50" s="944"/>
      <c r="AJ50" s="196" t="s">
        <v>201</v>
      </c>
      <c r="AK50" s="951"/>
      <c r="AL50" s="952"/>
      <c r="AM50" s="914" t="str">
        <f>IF(F50="","",A50)</f>
        <v/>
      </c>
      <c r="AN50" s="915"/>
      <c r="AO50" s="915"/>
      <c r="AP50" s="916"/>
      <c r="AQ50" s="168"/>
      <c r="AR50" s="269"/>
      <c r="AS50" s="159"/>
    </row>
    <row r="51" spans="1:53" ht="15" customHeight="1" x14ac:dyDescent="0.15">
      <c r="A51" s="920"/>
      <c r="B51" s="921"/>
      <c r="C51" s="921"/>
      <c r="D51" s="921"/>
      <c r="E51" s="922"/>
      <c r="F51" s="923"/>
      <c r="G51" s="924"/>
      <c r="H51" s="924"/>
      <c r="I51" s="924"/>
      <c r="J51" s="924"/>
      <c r="K51" s="924"/>
      <c r="L51" s="924"/>
      <c r="M51" s="199"/>
      <c r="N51" s="199"/>
      <c r="O51" s="199"/>
      <c r="P51" s="187" t="s">
        <v>180</v>
      </c>
      <c r="Q51" s="925" t="str">
        <f>IF(F50="","",VLOOKUP(F50,#REF!,2,0))</f>
        <v/>
      </c>
      <c r="R51" s="925"/>
      <c r="S51" s="926"/>
      <c r="T51" s="194"/>
      <c r="U51" s="195"/>
      <c r="V51" s="927"/>
      <c r="W51" s="928"/>
      <c r="X51" s="928"/>
      <c r="Y51" s="929"/>
      <c r="Z51" s="930"/>
      <c r="AA51" s="931"/>
      <c r="AB51" s="931"/>
      <c r="AC51" s="932"/>
      <c r="AD51" s="930"/>
      <c r="AE51" s="931"/>
      <c r="AF51" s="931"/>
      <c r="AG51" s="932"/>
      <c r="AH51" s="930"/>
      <c r="AI51" s="933"/>
      <c r="AJ51" s="934"/>
      <c r="AK51" s="935"/>
      <c r="AL51" s="936"/>
      <c r="AM51" s="937"/>
      <c r="AN51" s="938"/>
      <c r="AO51" s="938"/>
      <c r="AP51" s="939"/>
      <c r="AQ51" s="168"/>
      <c r="AR51" s="269"/>
      <c r="AS51" s="159"/>
    </row>
    <row r="52" spans="1:53" ht="22.5" customHeight="1" x14ac:dyDescent="0.35">
      <c r="A52" s="953"/>
      <c r="B52" s="954"/>
      <c r="C52" s="954"/>
      <c r="D52" s="954"/>
      <c r="E52" s="955"/>
      <c r="F52" s="956"/>
      <c r="G52" s="957"/>
      <c r="H52" s="957"/>
      <c r="I52" s="957"/>
      <c r="J52" s="957"/>
      <c r="K52" s="957"/>
      <c r="L52" s="957"/>
      <c r="M52" s="957"/>
      <c r="N52" s="957"/>
      <c r="O52" s="957"/>
      <c r="P52" s="957"/>
      <c r="Q52" s="957"/>
      <c r="R52" s="957"/>
      <c r="S52" s="957"/>
      <c r="T52" s="943" t="s">
        <v>59</v>
      </c>
      <c r="U52" s="944"/>
      <c r="V52" s="945"/>
      <c r="W52" s="946"/>
      <c r="X52" s="947" t="s">
        <v>200</v>
      </c>
      <c r="Y52" s="948"/>
      <c r="Z52" s="943" t="s">
        <v>59</v>
      </c>
      <c r="AA52" s="949"/>
      <c r="AB52" s="949"/>
      <c r="AC52" s="950"/>
      <c r="AD52" s="943" t="s">
        <v>59</v>
      </c>
      <c r="AE52" s="949"/>
      <c r="AF52" s="949"/>
      <c r="AG52" s="950"/>
      <c r="AH52" s="943" t="s">
        <v>59</v>
      </c>
      <c r="AI52" s="944"/>
      <c r="AJ52" s="196" t="s">
        <v>201</v>
      </c>
      <c r="AK52" s="951"/>
      <c r="AL52" s="952"/>
      <c r="AM52" s="914" t="str">
        <f>IF(F52="","",A52)</f>
        <v/>
      </c>
      <c r="AN52" s="915"/>
      <c r="AO52" s="915"/>
      <c r="AP52" s="916"/>
      <c r="AQ52" s="168"/>
      <c r="AR52" s="269"/>
      <c r="AS52" s="159"/>
    </row>
    <row r="53" spans="1:53" ht="15" customHeight="1" x14ac:dyDescent="0.15">
      <c r="A53" s="920"/>
      <c r="B53" s="921"/>
      <c r="C53" s="921"/>
      <c r="D53" s="921"/>
      <c r="E53" s="922"/>
      <c r="F53" s="923"/>
      <c r="G53" s="924"/>
      <c r="H53" s="924"/>
      <c r="I53" s="924"/>
      <c r="J53" s="924"/>
      <c r="K53" s="924"/>
      <c r="L53" s="924"/>
      <c r="M53" s="199"/>
      <c r="N53" s="199"/>
      <c r="O53" s="199"/>
      <c r="P53" s="187" t="s">
        <v>180</v>
      </c>
      <c r="Q53" s="925" t="str">
        <f>IF(F52="","",VLOOKUP(F52,#REF!,2,0))</f>
        <v/>
      </c>
      <c r="R53" s="925"/>
      <c r="S53" s="926"/>
      <c r="T53" s="194"/>
      <c r="U53" s="195"/>
      <c r="V53" s="927"/>
      <c r="W53" s="928"/>
      <c r="X53" s="928"/>
      <c r="Y53" s="929"/>
      <c r="Z53" s="930"/>
      <c r="AA53" s="931"/>
      <c r="AB53" s="931"/>
      <c r="AC53" s="932"/>
      <c r="AD53" s="930"/>
      <c r="AE53" s="931"/>
      <c r="AF53" s="931"/>
      <c r="AG53" s="932"/>
      <c r="AH53" s="930"/>
      <c r="AI53" s="933"/>
      <c r="AJ53" s="934"/>
      <c r="AK53" s="935"/>
      <c r="AL53" s="936"/>
      <c r="AM53" s="937"/>
      <c r="AN53" s="938"/>
      <c r="AO53" s="938"/>
      <c r="AP53" s="939"/>
      <c r="AQ53" s="168"/>
      <c r="AR53" s="269"/>
      <c r="AS53" s="159"/>
    </row>
    <row r="54" spans="1:53" ht="22.5" customHeight="1" x14ac:dyDescent="0.35">
      <c r="A54" s="953"/>
      <c r="B54" s="954"/>
      <c r="C54" s="954"/>
      <c r="D54" s="954"/>
      <c r="E54" s="955"/>
      <c r="F54" s="956"/>
      <c r="G54" s="957"/>
      <c r="H54" s="957"/>
      <c r="I54" s="957"/>
      <c r="J54" s="957"/>
      <c r="K54" s="957"/>
      <c r="L54" s="957"/>
      <c r="M54" s="957"/>
      <c r="N54" s="957"/>
      <c r="O54" s="957"/>
      <c r="P54" s="957"/>
      <c r="Q54" s="957"/>
      <c r="R54" s="957"/>
      <c r="S54" s="957"/>
      <c r="T54" s="943" t="s">
        <v>59</v>
      </c>
      <c r="U54" s="944"/>
      <c r="V54" s="945"/>
      <c r="W54" s="946"/>
      <c r="X54" s="947" t="s">
        <v>200</v>
      </c>
      <c r="Y54" s="948"/>
      <c r="Z54" s="943" t="s">
        <v>59</v>
      </c>
      <c r="AA54" s="949"/>
      <c r="AB54" s="949"/>
      <c r="AC54" s="950"/>
      <c r="AD54" s="943" t="s">
        <v>59</v>
      </c>
      <c r="AE54" s="949"/>
      <c r="AF54" s="949"/>
      <c r="AG54" s="950"/>
      <c r="AH54" s="943" t="s">
        <v>59</v>
      </c>
      <c r="AI54" s="944"/>
      <c r="AJ54" s="196" t="s">
        <v>201</v>
      </c>
      <c r="AK54" s="951"/>
      <c r="AL54" s="952"/>
      <c r="AM54" s="914" t="str">
        <f>IF(F54="","",A54)</f>
        <v/>
      </c>
      <c r="AN54" s="915"/>
      <c r="AO54" s="915"/>
      <c r="AP54" s="916"/>
      <c r="AQ54" s="168"/>
      <c r="AR54" s="269"/>
      <c r="AS54" s="159"/>
    </row>
    <row r="55" spans="1:53" ht="15" customHeight="1" x14ac:dyDescent="0.15">
      <c r="A55" s="920"/>
      <c r="B55" s="921"/>
      <c r="C55" s="921"/>
      <c r="D55" s="921"/>
      <c r="E55" s="922"/>
      <c r="F55" s="923"/>
      <c r="G55" s="924"/>
      <c r="H55" s="924"/>
      <c r="I55" s="924"/>
      <c r="J55" s="924"/>
      <c r="K55" s="924"/>
      <c r="L55" s="924"/>
      <c r="M55" s="199"/>
      <c r="N55" s="199"/>
      <c r="O55" s="199"/>
      <c r="P55" s="187" t="s">
        <v>180</v>
      </c>
      <c r="Q55" s="925" t="str">
        <f>IF(F54="","",VLOOKUP(F54,#REF!,2,0))</f>
        <v/>
      </c>
      <c r="R55" s="925"/>
      <c r="S55" s="926"/>
      <c r="T55" s="194"/>
      <c r="U55" s="195"/>
      <c r="V55" s="927"/>
      <c r="W55" s="928"/>
      <c r="X55" s="928"/>
      <c r="Y55" s="929"/>
      <c r="Z55" s="930"/>
      <c r="AA55" s="931"/>
      <c r="AB55" s="931"/>
      <c r="AC55" s="932"/>
      <c r="AD55" s="930"/>
      <c r="AE55" s="931"/>
      <c r="AF55" s="931"/>
      <c r="AG55" s="932"/>
      <c r="AH55" s="930"/>
      <c r="AI55" s="933"/>
      <c r="AJ55" s="934"/>
      <c r="AK55" s="935"/>
      <c r="AL55" s="936"/>
      <c r="AM55" s="937"/>
      <c r="AN55" s="938"/>
      <c r="AO55" s="938"/>
      <c r="AP55" s="939"/>
      <c r="AQ55" s="168"/>
      <c r="AR55" s="269"/>
      <c r="AS55" s="159"/>
    </row>
    <row r="56" spans="1:53" ht="22.5" customHeight="1" x14ac:dyDescent="0.35">
      <c r="A56" s="953"/>
      <c r="B56" s="954"/>
      <c r="C56" s="954"/>
      <c r="D56" s="954"/>
      <c r="E56" s="955"/>
      <c r="F56" s="956"/>
      <c r="G56" s="957"/>
      <c r="H56" s="957"/>
      <c r="I56" s="957"/>
      <c r="J56" s="957"/>
      <c r="K56" s="957"/>
      <c r="L56" s="957"/>
      <c r="M56" s="957"/>
      <c r="N56" s="957"/>
      <c r="O56" s="957"/>
      <c r="P56" s="957"/>
      <c r="Q56" s="957"/>
      <c r="R56" s="957"/>
      <c r="S56" s="957"/>
      <c r="T56" s="943" t="s">
        <v>59</v>
      </c>
      <c r="U56" s="944"/>
      <c r="V56" s="945"/>
      <c r="W56" s="946"/>
      <c r="X56" s="947" t="s">
        <v>200</v>
      </c>
      <c r="Y56" s="948"/>
      <c r="Z56" s="943" t="s">
        <v>59</v>
      </c>
      <c r="AA56" s="949"/>
      <c r="AB56" s="949"/>
      <c r="AC56" s="950"/>
      <c r="AD56" s="943" t="s">
        <v>59</v>
      </c>
      <c r="AE56" s="949"/>
      <c r="AF56" s="949"/>
      <c r="AG56" s="950"/>
      <c r="AH56" s="943" t="s">
        <v>59</v>
      </c>
      <c r="AI56" s="944"/>
      <c r="AJ56" s="196" t="s">
        <v>201</v>
      </c>
      <c r="AK56" s="951"/>
      <c r="AL56" s="952"/>
      <c r="AM56" s="914" t="str">
        <f>IF(F56="","",A56)</f>
        <v/>
      </c>
      <c r="AN56" s="915"/>
      <c r="AO56" s="915"/>
      <c r="AP56" s="916"/>
      <c r="AQ56" s="168"/>
      <c r="AR56" s="269"/>
      <c r="AS56" s="159"/>
    </row>
    <row r="57" spans="1:53" ht="15" customHeight="1" x14ac:dyDescent="0.15">
      <c r="A57" s="920"/>
      <c r="B57" s="921"/>
      <c r="C57" s="921"/>
      <c r="D57" s="921"/>
      <c r="E57" s="922"/>
      <c r="F57" s="923"/>
      <c r="G57" s="924"/>
      <c r="H57" s="924"/>
      <c r="I57" s="924"/>
      <c r="J57" s="924"/>
      <c r="K57" s="924"/>
      <c r="L57" s="924"/>
      <c r="M57" s="199"/>
      <c r="N57" s="199"/>
      <c r="O57" s="199"/>
      <c r="P57" s="187" t="s">
        <v>180</v>
      </c>
      <c r="Q57" s="925" t="str">
        <f>IF(F56="","",VLOOKUP(F56,#REF!,2,0))</f>
        <v/>
      </c>
      <c r="R57" s="925"/>
      <c r="S57" s="926"/>
      <c r="T57" s="194"/>
      <c r="U57" s="195"/>
      <c r="V57" s="927"/>
      <c r="W57" s="928"/>
      <c r="X57" s="928"/>
      <c r="Y57" s="929"/>
      <c r="Z57" s="930"/>
      <c r="AA57" s="931"/>
      <c r="AB57" s="931"/>
      <c r="AC57" s="932"/>
      <c r="AD57" s="930"/>
      <c r="AE57" s="931"/>
      <c r="AF57" s="931"/>
      <c r="AG57" s="932"/>
      <c r="AH57" s="930"/>
      <c r="AI57" s="933"/>
      <c r="AJ57" s="934"/>
      <c r="AK57" s="935"/>
      <c r="AL57" s="936"/>
      <c r="AM57" s="937"/>
      <c r="AN57" s="938"/>
      <c r="AO57" s="938"/>
      <c r="AP57" s="939"/>
      <c r="AQ57" s="168"/>
      <c r="AR57" s="269"/>
      <c r="AS57" s="159"/>
    </row>
    <row r="58" spans="1:53" ht="22.5" customHeight="1" x14ac:dyDescent="0.35">
      <c r="A58" s="953"/>
      <c r="B58" s="954"/>
      <c r="C58" s="954"/>
      <c r="D58" s="954"/>
      <c r="E58" s="955"/>
      <c r="F58" s="956"/>
      <c r="G58" s="957"/>
      <c r="H58" s="957"/>
      <c r="I58" s="957"/>
      <c r="J58" s="957"/>
      <c r="K58" s="957"/>
      <c r="L58" s="957"/>
      <c r="M58" s="957"/>
      <c r="N58" s="957"/>
      <c r="O58" s="957"/>
      <c r="P58" s="957"/>
      <c r="Q58" s="957"/>
      <c r="R58" s="957"/>
      <c r="S58" s="957"/>
      <c r="T58" s="943" t="s">
        <v>59</v>
      </c>
      <c r="U58" s="944"/>
      <c r="V58" s="945"/>
      <c r="W58" s="946"/>
      <c r="X58" s="947" t="s">
        <v>200</v>
      </c>
      <c r="Y58" s="948"/>
      <c r="Z58" s="943" t="s">
        <v>59</v>
      </c>
      <c r="AA58" s="949"/>
      <c r="AB58" s="949"/>
      <c r="AC58" s="950"/>
      <c r="AD58" s="943" t="s">
        <v>59</v>
      </c>
      <c r="AE58" s="949"/>
      <c r="AF58" s="949"/>
      <c r="AG58" s="950"/>
      <c r="AH58" s="943" t="s">
        <v>59</v>
      </c>
      <c r="AI58" s="944"/>
      <c r="AJ58" s="196" t="s">
        <v>201</v>
      </c>
      <c r="AK58" s="951"/>
      <c r="AL58" s="952"/>
      <c r="AM58" s="914" t="str">
        <f>IF(F58="","",A58)</f>
        <v/>
      </c>
      <c r="AN58" s="915"/>
      <c r="AO58" s="915"/>
      <c r="AP58" s="916"/>
      <c r="AQ58" s="168"/>
      <c r="AR58" s="269"/>
      <c r="AS58" s="159"/>
    </row>
    <row r="59" spans="1:53" ht="15" customHeight="1" x14ac:dyDescent="0.15">
      <c r="A59" s="920"/>
      <c r="B59" s="921"/>
      <c r="C59" s="921"/>
      <c r="D59" s="921"/>
      <c r="E59" s="922"/>
      <c r="F59" s="923"/>
      <c r="G59" s="924"/>
      <c r="H59" s="924"/>
      <c r="I59" s="924"/>
      <c r="J59" s="924"/>
      <c r="K59" s="924"/>
      <c r="L59" s="924"/>
      <c r="M59" s="199"/>
      <c r="N59" s="199"/>
      <c r="O59" s="199"/>
      <c r="P59" s="187" t="s">
        <v>180</v>
      </c>
      <c r="Q59" s="925" t="str">
        <f>IF(F58="","",VLOOKUP(F58,#REF!,2,0))</f>
        <v/>
      </c>
      <c r="R59" s="925"/>
      <c r="S59" s="926"/>
      <c r="T59" s="194"/>
      <c r="U59" s="195"/>
      <c r="V59" s="927"/>
      <c r="W59" s="928"/>
      <c r="X59" s="928"/>
      <c r="Y59" s="929"/>
      <c r="Z59" s="930"/>
      <c r="AA59" s="931"/>
      <c r="AB59" s="931"/>
      <c r="AC59" s="932"/>
      <c r="AD59" s="930"/>
      <c r="AE59" s="931"/>
      <c r="AF59" s="931"/>
      <c r="AG59" s="932"/>
      <c r="AH59" s="930"/>
      <c r="AI59" s="933"/>
      <c r="AJ59" s="934"/>
      <c r="AK59" s="935"/>
      <c r="AL59" s="936"/>
      <c r="AM59" s="937"/>
      <c r="AN59" s="938"/>
      <c r="AO59" s="938"/>
      <c r="AP59" s="939"/>
      <c r="AQ59" s="168"/>
      <c r="AR59" s="269"/>
      <c r="AS59" s="159"/>
    </row>
    <row r="60" spans="1:53" ht="11.25" customHeight="1" x14ac:dyDescent="0.15">
      <c r="A60" s="85"/>
      <c r="B60" s="85"/>
      <c r="C60" s="85"/>
      <c r="D60" s="85"/>
      <c r="E60" s="85"/>
      <c r="F60" s="85"/>
      <c r="G60" s="85"/>
      <c r="H60" s="85"/>
      <c r="I60" s="85"/>
      <c r="J60" s="85"/>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135"/>
      <c r="AR60" s="269"/>
      <c r="AS60" s="159"/>
    </row>
    <row r="61" spans="1:53" s="61" customFormat="1" ht="15" customHeight="1" x14ac:dyDescent="0.15">
      <c r="A61" s="208" t="e">
        <f>IF($AU$1=#REF!,"　[5]-2.　ネットワーク接続","ネットワーク接続")</f>
        <v>#REF!</v>
      </c>
      <c r="B61" s="87"/>
      <c r="C61" s="87"/>
      <c r="D61" s="87"/>
      <c r="E61" s="87"/>
      <c r="F61" s="87"/>
      <c r="G61" s="87"/>
      <c r="H61" s="87"/>
      <c r="I61" s="87"/>
      <c r="J61" s="87"/>
      <c r="K61" s="87"/>
      <c r="L61" s="87" t="e">
        <f>IF(AU1=#REF!,"※スマートコネクトVPSと接続するネットワーク及びオプションについてご指定ください。","")</f>
        <v>#REF!</v>
      </c>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8"/>
      <c r="AQ61" s="198"/>
      <c r="AR61" s="269"/>
      <c r="AS61" s="159"/>
      <c r="AT61" s="49"/>
      <c r="AV61" s="105"/>
      <c r="AW61" s="105"/>
      <c r="AX61" s="105"/>
      <c r="AY61" s="105"/>
      <c r="AZ61" s="105"/>
      <c r="BA61" s="49"/>
    </row>
    <row r="62" spans="1:53" s="61" customFormat="1" ht="15" customHeight="1" x14ac:dyDescent="0.15">
      <c r="A62" s="139"/>
      <c r="B62" s="137" t="e">
        <f>IF(AU1=#REF!,"　[5]-2-1.　閉域網接続","閉域網接続")</f>
        <v>#REF!</v>
      </c>
      <c r="C62" s="140"/>
      <c r="D62" s="140"/>
      <c r="E62" s="140"/>
      <c r="F62" s="140"/>
      <c r="G62" s="140"/>
      <c r="H62" s="140"/>
      <c r="I62" s="140"/>
      <c r="J62" s="140"/>
      <c r="K62" s="203" t="s">
        <v>213</v>
      </c>
      <c r="L62" s="140"/>
      <c r="M62" s="140"/>
      <c r="N62" s="140"/>
      <c r="O62" s="140"/>
      <c r="P62" s="140"/>
      <c r="Q62" s="140"/>
      <c r="R62" s="140"/>
      <c r="S62" s="140"/>
      <c r="T62" s="140"/>
      <c r="U62" s="140"/>
      <c r="V62" s="140"/>
      <c r="W62" s="140"/>
      <c r="X62" s="140"/>
      <c r="Y62" s="140"/>
      <c r="Z62" s="140"/>
      <c r="AA62" s="140"/>
      <c r="AB62" s="140"/>
      <c r="AC62" s="140"/>
      <c r="AD62" s="140"/>
      <c r="AE62" s="140"/>
      <c r="AF62" s="140"/>
      <c r="AG62" s="140"/>
      <c r="AH62" s="140"/>
      <c r="AI62" s="140"/>
      <c r="AJ62" s="140"/>
      <c r="AK62" s="140"/>
      <c r="AL62" s="141"/>
      <c r="AM62" s="140"/>
      <c r="AN62" s="140"/>
      <c r="AO62" s="140"/>
      <c r="AP62" s="141"/>
      <c r="AQ62" s="198"/>
      <c r="AR62" s="269"/>
      <c r="AS62" s="159"/>
      <c r="AT62" s="143"/>
      <c r="AZ62" s="49"/>
      <c r="BA62" s="143"/>
    </row>
    <row r="63" spans="1:53" s="61" customFormat="1" ht="15" customHeight="1" x14ac:dyDescent="0.15">
      <c r="A63" s="958" t="s">
        <v>59</v>
      </c>
      <c r="B63" s="959"/>
      <c r="C63" s="682" t="s">
        <v>219</v>
      </c>
      <c r="D63" s="682"/>
      <c r="E63" s="682"/>
      <c r="F63" s="682"/>
      <c r="G63" s="682"/>
      <c r="H63" s="682"/>
      <c r="I63" s="682"/>
      <c r="J63" s="682"/>
      <c r="K63" s="682"/>
      <c r="L63" s="962" t="s">
        <v>129</v>
      </c>
      <c r="M63" s="963"/>
      <c r="N63" s="895" t="s">
        <v>222</v>
      </c>
      <c r="O63" s="896"/>
      <c r="P63" s="896"/>
      <c r="Q63" s="896"/>
      <c r="R63" s="897"/>
      <c r="S63" s="964" t="s">
        <v>147</v>
      </c>
      <c r="T63" s="964"/>
      <c r="U63" s="964"/>
      <c r="V63" s="964"/>
      <c r="W63" s="964"/>
      <c r="X63" s="964"/>
      <c r="Y63" s="964"/>
      <c r="Z63" s="964"/>
      <c r="AA63" s="964"/>
      <c r="AB63" s="964"/>
      <c r="AC63" s="964"/>
      <c r="AD63" s="964"/>
      <c r="AE63" s="964"/>
      <c r="AF63" s="964"/>
      <c r="AG63" s="964"/>
      <c r="AH63" s="964"/>
      <c r="AI63" s="964"/>
      <c r="AJ63" s="964"/>
      <c r="AK63" s="964"/>
      <c r="AL63" s="965"/>
      <c r="AM63" s="214"/>
      <c r="AN63" s="214"/>
      <c r="AO63" s="214"/>
      <c r="AP63" s="215"/>
      <c r="AQ63" s="198"/>
      <c r="AR63" s="269"/>
      <c r="AS63" s="159"/>
      <c r="AT63" s="143"/>
      <c r="AZ63" s="49"/>
      <c r="BA63" s="143"/>
    </row>
    <row r="64" spans="1:53" s="61" customFormat="1" ht="22.5" customHeight="1" x14ac:dyDescent="0.15">
      <c r="A64" s="960"/>
      <c r="B64" s="961"/>
      <c r="C64" s="459"/>
      <c r="D64" s="459"/>
      <c r="E64" s="459"/>
      <c r="F64" s="459"/>
      <c r="G64" s="459"/>
      <c r="H64" s="459"/>
      <c r="I64" s="459"/>
      <c r="J64" s="459"/>
      <c r="K64" s="459"/>
      <c r="L64" s="966"/>
      <c r="M64" s="967"/>
      <c r="N64" s="968" t="str">
        <f>IF($A63="■",$A$40,"")</f>
        <v/>
      </c>
      <c r="O64" s="969"/>
      <c r="P64" s="969"/>
      <c r="Q64" s="969"/>
      <c r="R64" s="970"/>
      <c r="S64" s="971"/>
      <c r="T64" s="971"/>
      <c r="U64" s="971"/>
      <c r="V64" s="971"/>
      <c r="W64" s="971"/>
      <c r="X64" s="971"/>
      <c r="Y64" s="971"/>
      <c r="Z64" s="971"/>
      <c r="AA64" s="971"/>
      <c r="AB64" s="971"/>
      <c r="AC64" s="971"/>
      <c r="AD64" s="971"/>
      <c r="AE64" s="971"/>
      <c r="AF64" s="971"/>
      <c r="AG64" s="971"/>
      <c r="AH64" s="971"/>
      <c r="AI64" s="971"/>
      <c r="AJ64" s="971"/>
      <c r="AK64" s="971"/>
      <c r="AL64" s="972"/>
      <c r="AM64" s="198"/>
      <c r="AN64" s="198"/>
      <c r="AO64" s="198"/>
      <c r="AP64" s="213"/>
      <c r="AQ64" s="198"/>
      <c r="AR64" s="269"/>
      <c r="AS64" s="159"/>
      <c r="AT64" s="143"/>
      <c r="AZ64" s="49"/>
      <c r="BA64" s="143"/>
    </row>
    <row r="65" spans="1:53" s="61" customFormat="1" ht="15" customHeight="1" x14ac:dyDescent="0.15">
      <c r="A65" s="958" t="s">
        <v>59</v>
      </c>
      <c r="B65" s="959"/>
      <c r="C65" s="975" t="s">
        <v>226</v>
      </c>
      <c r="D65" s="682"/>
      <c r="E65" s="682"/>
      <c r="F65" s="682"/>
      <c r="G65" s="682"/>
      <c r="H65" s="682"/>
      <c r="I65" s="682"/>
      <c r="J65" s="682"/>
      <c r="K65" s="682"/>
      <c r="L65" s="962" t="s">
        <v>129</v>
      </c>
      <c r="M65" s="963"/>
      <c r="N65" s="895" t="s">
        <v>222</v>
      </c>
      <c r="O65" s="896"/>
      <c r="P65" s="896"/>
      <c r="Q65" s="896"/>
      <c r="R65" s="976"/>
      <c r="S65" s="977" t="s">
        <v>225</v>
      </c>
      <c r="T65" s="977"/>
      <c r="U65" s="977"/>
      <c r="V65" s="977"/>
      <c r="W65" s="963"/>
      <c r="X65" s="263" t="s">
        <v>147</v>
      </c>
      <c r="Y65" s="261"/>
      <c r="Z65" s="261"/>
      <c r="AA65" s="261"/>
      <c r="AB65" s="261"/>
      <c r="AC65" s="261"/>
      <c r="AD65" s="261"/>
      <c r="AE65" s="261"/>
      <c r="AF65" s="261"/>
      <c r="AG65" s="261"/>
      <c r="AH65" s="261"/>
      <c r="AI65" s="261"/>
      <c r="AJ65" s="261"/>
      <c r="AK65" s="261"/>
      <c r="AL65" s="262"/>
      <c r="AM65" s="214"/>
      <c r="AN65" s="214"/>
      <c r="AO65" s="214"/>
      <c r="AP65" s="215"/>
      <c r="AQ65" s="198"/>
      <c r="AR65" s="269"/>
      <c r="AS65" s="159"/>
      <c r="AT65" s="143"/>
      <c r="AZ65" s="49"/>
      <c r="BA65" s="143"/>
    </row>
    <row r="66" spans="1:53" s="61" customFormat="1" ht="22.5" customHeight="1" x14ac:dyDescent="0.15">
      <c r="A66" s="973"/>
      <c r="B66" s="974"/>
      <c r="C66" s="771"/>
      <c r="D66" s="771"/>
      <c r="E66" s="771"/>
      <c r="F66" s="771"/>
      <c r="G66" s="771"/>
      <c r="H66" s="771"/>
      <c r="I66" s="771"/>
      <c r="J66" s="771"/>
      <c r="K66" s="771"/>
      <c r="L66" s="978"/>
      <c r="M66" s="979"/>
      <c r="N66" s="968" t="str">
        <f>IF($A65="■",$A$40,"")</f>
        <v/>
      </c>
      <c r="O66" s="969"/>
      <c r="P66" s="969"/>
      <c r="Q66" s="969"/>
      <c r="R66" s="980"/>
      <c r="S66" s="981"/>
      <c r="T66" s="981"/>
      <c r="U66" s="981"/>
      <c r="V66" s="981"/>
      <c r="W66" s="982"/>
      <c r="X66" s="983"/>
      <c r="Y66" s="971"/>
      <c r="Z66" s="971"/>
      <c r="AA66" s="971"/>
      <c r="AB66" s="971"/>
      <c r="AC66" s="971"/>
      <c r="AD66" s="971"/>
      <c r="AE66" s="971"/>
      <c r="AF66" s="971"/>
      <c r="AG66" s="971"/>
      <c r="AH66" s="971"/>
      <c r="AI66" s="971"/>
      <c r="AJ66" s="971"/>
      <c r="AK66" s="971"/>
      <c r="AL66" s="972"/>
      <c r="AM66" s="198"/>
      <c r="AN66" s="198"/>
      <c r="AO66" s="198"/>
      <c r="AP66" s="213"/>
      <c r="AQ66" s="198"/>
      <c r="AR66" s="269"/>
      <c r="AS66" s="159"/>
      <c r="AT66" s="143"/>
      <c r="AZ66" s="49"/>
      <c r="BA66" s="143"/>
    </row>
    <row r="67" spans="1:53" s="49" customFormat="1" ht="15" customHeight="1" x14ac:dyDescent="0.35">
      <c r="A67" s="958" t="s">
        <v>59</v>
      </c>
      <c r="B67" s="959"/>
      <c r="C67" s="1002" t="s">
        <v>203</v>
      </c>
      <c r="D67" s="682"/>
      <c r="E67" s="682"/>
      <c r="F67" s="682"/>
      <c r="G67" s="682"/>
      <c r="H67" s="682"/>
      <c r="I67" s="682"/>
      <c r="J67" s="682"/>
      <c r="K67" s="769"/>
      <c r="L67" s="962" t="s">
        <v>129</v>
      </c>
      <c r="M67" s="963"/>
      <c r="N67" s="252" t="s">
        <v>210</v>
      </c>
      <c r="O67" s="1008" t="s">
        <v>223</v>
      </c>
      <c r="P67" s="1008"/>
      <c r="Q67" s="1008"/>
      <c r="R67" s="1009"/>
      <c r="S67" s="1010" t="str">
        <f>IF(O69="","",$A$40)</f>
        <v/>
      </c>
      <c r="T67" s="1011"/>
      <c r="U67" s="1011"/>
      <c r="V67" s="1011"/>
      <c r="W67" s="1011"/>
      <c r="X67" s="1011"/>
      <c r="Y67" s="1011"/>
      <c r="Z67" s="1011"/>
      <c r="AA67" s="1011"/>
      <c r="AB67" s="1011"/>
      <c r="AC67" s="1011"/>
      <c r="AD67" s="1011"/>
      <c r="AE67" s="1011"/>
      <c r="AF67" s="1011"/>
      <c r="AG67" s="1011"/>
      <c r="AH67" s="1011"/>
      <c r="AI67" s="1011"/>
      <c r="AJ67" s="1011"/>
      <c r="AK67" s="1011"/>
      <c r="AL67" s="1012"/>
      <c r="AM67" s="235"/>
      <c r="AN67" s="236"/>
      <c r="AO67" s="236"/>
      <c r="AP67" s="237"/>
      <c r="AQ67" s="154"/>
      <c r="AR67" s="269"/>
      <c r="AS67" s="159"/>
      <c r="AU67" s="143"/>
      <c r="AV67" s="143"/>
    </row>
    <row r="68" spans="1:53" s="61" customFormat="1" ht="11.25" customHeight="1" x14ac:dyDescent="0.15">
      <c r="A68" s="960"/>
      <c r="B68" s="961"/>
      <c r="C68" s="1003"/>
      <c r="D68" s="459"/>
      <c r="E68" s="459"/>
      <c r="F68" s="459"/>
      <c r="G68" s="459"/>
      <c r="H68" s="459"/>
      <c r="I68" s="459"/>
      <c r="J68" s="459"/>
      <c r="K68" s="1004"/>
      <c r="L68" s="966"/>
      <c r="M68" s="967"/>
      <c r="N68" s="253"/>
      <c r="O68" s="255" t="s">
        <v>149</v>
      </c>
      <c r="P68" s="255"/>
      <c r="Q68" s="255"/>
      <c r="R68" s="255"/>
      <c r="S68" s="256" t="s">
        <v>206</v>
      </c>
      <c r="T68" s="255"/>
      <c r="U68" s="255"/>
      <c r="V68" s="255"/>
      <c r="W68" s="257"/>
      <c r="X68" s="255" t="s">
        <v>208</v>
      </c>
      <c r="Y68" s="255"/>
      <c r="Z68" s="255"/>
      <c r="AA68" s="255"/>
      <c r="AB68" s="255"/>
      <c r="AC68" s="255"/>
      <c r="AD68" s="255"/>
      <c r="AE68" s="258"/>
      <c r="AF68" s="1015" t="s">
        <v>224</v>
      </c>
      <c r="AG68" s="1015"/>
      <c r="AH68" s="1015"/>
      <c r="AI68" s="1015"/>
      <c r="AJ68" s="1015"/>
      <c r="AK68" s="1015"/>
      <c r="AL68" s="1016"/>
      <c r="AM68" s="984"/>
      <c r="AN68" s="985"/>
      <c r="AO68" s="985"/>
      <c r="AP68" s="986"/>
      <c r="AQ68" s="198"/>
      <c r="AR68" s="269"/>
      <c r="AS68" s="159"/>
      <c r="AT68" s="49"/>
      <c r="AU68" s="138"/>
      <c r="AV68" s="143"/>
      <c r="BA68" s="49"/>
    </row>
    <row r="69" spans="1:53" s="49" customFormat="1" ht="22.5" customHeight="1" x14ac:dyDescent="0.35">
      <c r="A69" s="1000"/>
      <c r="B69" s="1001"/>
      <c r="C69" s="1005"/>
      <c r="D69" s="1006"/>
      <c r="E69" s="1006"/>
      <c r="F69" s="1006"/>
      <c r="G69" s="1006"/>
      <c r="H69" s="1006"/>
      <c r="I69" s="1006"/>
      <c r="J69" s="1006"/>
      <c r="K69" s="1007"/>
      <c r="L69" s="1013"/>
      <c r="M69" s="1014"/>
      <c r="N69" s="254"/>
      <c r="O69" s="987"/>
      <c r="P69" s="987"/>
      <c r="Q69" s="987"/>
      <c r="R69" s="988"/>
      <c r="S69" s="259"/>
      <c r="T69" s="989" t="e">
        <f>IF(OR($O$69=#REF!,,$O$69=#REF!),#REF!,"")</f>
        <v>#REF!</v>
      </c>
      <c r="U69" s="987"/>
      <c r="V69" s="987"/>
      <c r="W69" s="988"/>
      <c r="X69" s="260"/>
      <c r="Y69" s="990" t="s">
        <v>207</v>
      </c>
      <c r="Z69" s="991"/>
      <c r="AA69" s="992"/>
      <c r="AB69" s="993"/>
      <c r="AC69" s="994"/>
      <c r="AD69" s="994"/>
      <c r="AE69" s="995"/>
      <c r="AF69" s="990" t="s">
        <v>209</v>
      </c>
      <c r="AG69" s="991"/>
      <c r="AH69" s="992"/>
      <c r="AI69" s="993"/>
      <c r="AJ69" s="994"/>
      <c r="AK69" s="994"/>
      <c r="AL69" s="996"/>
      <c r="AM69" s="997"/>
      <c r="AN69" s="998"/>
      <c r="AO69" s="998"/>
      <c r="AP69" s="999"/>
      <c r="AQ69" s="154"/>
      <c r="AR69" s="269"/>
      <c r="AS69" s="159"/>
      <c r="AU69" s="143"/>
      <c r="AV69" s="143"/>
    </row>
    <row r="70" spans="1:53" s="49" customFormat="1" ht="15" customHeight="1" x14ac:dyDescent="0.35">
      <c r="A70" s="204"/>
      <c r="B70" s="205"/>
      <c r="C70" s="105"/>
      <c r="D70" s="105"/>
      <c r="E70" s="105"/>
      <c r="F70" s="105"/>
      <c r="G70" s="105"/>
      <c r="H70" s="105"/>
      <c r="I70" s="105"/>
      <c r="J70" s="105"/>
      <c r="K70" s="105"/>
      <c r="L70" s="33"/>
      <c r="M70" s="219"/>
      <c r="N70" s="223" t="s">
        <v>211</v>
      </c>
      <c r="O70" s="1017" t="s">
        <v>223</v>
      </c>
      <c r="P70" s="1017"/>
      <c r="Q70" s="1017"/>
      <c r="R70" s="1018"/>
      <c r="S70" s="1019" t="str">
        <f>IF(O72="","",$A$40)</f>
        <v/>
      </c>
      <c r="T70" s="1020"/>
      <c r="U70" s="1020"/>
      <c r="V70" s="1020"/>
      <c r="W70" s="1020"/>
      <c r="X70" s="1020"/>
      <c r="Y70" s="1020"/>
      <c r="Z70" s="1020"/>
      <c r="AA70" s="1020"/>
      <c r="AB70" s="1020"/>
      <c r="AC70" s="1020"/>
      <c r="AD70" s="1020"/>
      <c r="AE70" s="1020"/>
      <c r="AF70" s="1020"/>
      <c r="AG70" s="1020"/>
      <c r="AH70" s="1020"/>
      <c r="AI70" s="1020"/>
      <c r="AJ70" s="1020"/>
      <c r="AK70" s="1020"/>
      <c r="AL70" s="1021"/>
      <c r="AM70" s="1022"/>
      <c r="AN70" s="1023"/>
      <c r="AO70" s="1023"/>
      <c r="AP70" s="1024"/>
      <c r="AQ70" s="154"/>
      <c r="AR70" s="269"/>
      <c r="AS70" s="159"/>
      <c r="AU70" s="143"/>
      <c r="AV70" s="143"/>
    </row>
    <row r="71" spans="1:53" s="49" customFormat="1" ht="11.25" customHeight="1" x14ac:dyDescent="0.35">
      <c r="A71" s="204"/>
      <c r="B71" s="205"/>
      <c r="C71" s="105"/>
      <c r="D71" s="105"/>
      <c r="E71" s="105"/>
      <c r="F71" s="105"/>
      <c r="G71" s="105"/>
      <c r="H71" s="105"/>
      <c r="I71" s="105"/>
      <c r="J71" s="105"/>
      <c r="K71" s="105"/>
      <c r="L71" s="91"/>
      <c r="M71" s="211"/>
      <c r="N71" s="224"/>
      <c r="O71" s="220" t="s">
        <v>149</v>
      </c>
      <c r="P71" s="220"/>
      <c r="Q71" s="220"/>
      <c r="R71" s="220"/>
      <c r="S71" s="221" t="s">
        <v>206</v>
      </c>
      <c r="T71" s="220"/>
      <c r="U71" s="220"/>
      <c r="V71" s="220"/>
      <c r="W71" s="222"/>
      <c r="X71" s="220" t="s">
        <v>208</v>
      </c>
      <c r="Y71" s="220"/>
      <c r="Z71" s="220"/>
      <c r="AA71" s="220"/>
      <c r="AB71" s="220"/>
      <c r="AC71" s="220"/>
      <c r="AD71" s="220"/>
      <c r="AE71" s="138"/>
      <c r="AF71" s="1028" t="s">
        <v>224</v>
      </c>
      <c r="AG71" s="1028"/>
      <c r="AH71" s="1028"/>
      <c r="AI71" s="1028"/>
      <c r="AJ71" s="1028"/>
      <c r="AK71" s="1028"/>
      <c r="AL71" s="1029"/>
      <c r="AM71" s="1025"/>
      <c r="AN71" s="1026"/>
      <c r="AO71" s="1026"/>
      <c r="AP71" s="1027"/>
      <c r="AQ71" s="154"/>
      <c r="AR71" s="269"/>
      <c r="AS71" s="159"/>
      <c r="AU71" s="143"/>
      <c r="AV71" s="143"/>
    </row>
    <row r="72" spans="1:53" s="49" customFormat="1" ht="22.5" customHeight="1" x14ac:dyDescent="0.35">
      <c r="A72" s="204"/>
      <c r="B72" s="205"/>
      <c r="C72" s="105"/>
      <c r="D72" s="105"/>
      <c r="E72" s="105"/>
      <c r="F72" s="105"/>
      <c r="G72" s="105"/>
      <c r="H72" s="105"/>
      <c r="I72" s="105"/>
      <c r="J72" s="105"/>
      <c r="K72" s="105"/>
      <c r="L72" s="91"/>
      <c r="M72" s="211"/>
      <c r="N72" s="225"/>
      <c r="O72" s="1030"/>
      <c r="P72" s="1030"/>
      <c r="Q72" s="1030"/>
      <c r="R72" s="1031"/>
      <c r="S72" s="202"/>
      <c r="T72" s="1032" t="e">
        <f>IF(OR($O72=#REF!,,$O72=#REF!),#REF!,"")</f>
        <v>#REF!</v>
      </c>
      <c r="U72" s="1030"/>
      <c r="V72" s="1030"/>
      <c r="W72" s="1031"/>
      <c r="X72" s="201"/>
      <c r="Y72" s="1033" t="s">
        <v>207</v>
      </c>
      <c r="Z72" s="1034"/>
      <c r="AA72" s="1035"/>
      <c r="AB72" s="1036"/>
      <c r="AC72" s="1037"/>
      <c r="AD72" s="1037"/>
      <c r="AE72" s="1038"/>
      <c r="AF72" s="1033" t="s">
        <v>209</v>
      </c>
      <c r="AG72" s="1034"/>
      <c r="AH72" s="1035"/>
      <c r="AI72" s="1036"/>
      <c r="AJ72" s="1037"/>
      <c r="AK72" s="1037"/>
      <c r="AL72" s="1039"/>
      <c r="AM72" s="997"/>
      <c r="AN72" s="998"/>
      <c r="AO72" s="998"/>
      <c r="AP72" s="999"/>
      <c r="AQ72" s="154"/>
      <c r="AR72" s="269"/>
      <c r="AS72" s="159"/>
      <c r="AU72" s="143"/>
      <c r="AV72" s="143"/>
    </row>
    <row r="73" spans="1:53" s="49" customFormat="1" ht="15" customHeight="1" x14ac:dyDescent="0.35">
      <c r="A73" s="204"/>
      <c r="B73" s="205"/>
      <c r="C73" s="105"/>
      <c r="D73" s="105"/>
      <c r="E73" s="105"/>
      <c r="F73" s="105"/>
      <c r="G73" s="105"/>
      <c r="H73" s="105"/>
      <c r="I73" s="105"/>
      <c r="J73" s="105"/>
      <c r="K73" s="105"/>
      <c r="L73" s="33"/>
      <c r="M73" s="219"/>
      <c r="N73" s="223" t="s">
        <v>218</v>
      </c>
      <c r="O73" s="1017" t="s">
        <v>223</v>
      </c>
      <c r="P73" s="1017"/>
      <c r="Q73" s="1017"/>
      <c r="R73" s="1018"/>
      <c r="S73" s="1019" t="str">
        <f>IF(O75="","",$A$40)</f>
        <v/>
      </c>
      <c r="T73" s="1020"/>
      <c r="U73" s="1020"/>
      <c r="V73" s="1020"/>
      <c r="W73" s="1020"/>
      <c r="X73" s="1020"/>
      <c r="Y73" s="1020"/>
      <c r="Z73" s="1020"/>
      <c r="AA73" s="1020"/>
      <c r="AB73" s="1020"/>
      <c r="AC73" s="1020"/>
      <c r="AD73" s="1020"/>
      <c r="AE73" s="1020"/>
      <c r="AF73" s="1020"/>
      <c r="AG73" s="1020"/>
      <c r="AH73" s="1020"/>
      <c r="AI73" s="1020"/>
      <c r="AJ73" s="1020"/>
      <c r="AK73" s="1020"/>
      <c r="AL73" s="1021"/>
      <c r="AM73" s="1022"/>
      <c r="AN73" s="1023"/>
      <c r="AO73" s="1023"/>
      <c r="AP73" s="1024"/>
      <c r="AQ73" s="154"/>
      <c r="AR73" s="269"/>
      <c r="AS73" s="159"/>
      <c r="AU73" s="143"/>
      <c r="AV73" s="143"/>
    </row>
    <row r="74" spans="1:53" s="49" customFormat="1" ht="11.25" customHeight="1" x14ac:dyDescent="0.35">
      <c r="A74" s="204"/>
      <c r="B74" s="205"/>
      <c r="C74" s="105"/>
      <c r="D74" s="105"/>
      <c r="E74" s="105"/>
      <c r="F74" s="105"/>
      <c r="G74" s="105"/>
      <c r="H74" s="105"/>
      <c r="I74" s="105"/>
      <c r="J74" s="105"/>
      <c r="K74" s="105"/>
      <c r="L74" s="91"/>
      <c r="M74" s="211"/>
      <c r="N74" s="224"/>
      <c r="O74" s="220" t="s">
        <v>149</v>
      </c>
      <c r="P74" s="220"/>
      <c r="Q74" s="220"/>
      <c r="R74" s="220"/>
      <c r="S74" s="221" t="s">
        <v>206</v>
      </c>
      <c r="T74" s="220"/>
      <c r="U74" s="220"/>
      <c r="V74" s="220"/>
      <c r="W74" s="222"/>
      <c r="X74" s="220" t="s">
        <v>208</v>
      </c>
      <c r="Y74" s="220"/>
      <c r="Z74" s="220"/>
      <c r="AA74" s="220"/>
      <c r="AB74" s="220"/>
      <c r="AC74" s="220"/>
      <c r="AD74" s="220"/>
      <c r="AE74" s="138"/>
      <c r="AF74" s="1028" t="s">
        <v>224</v>
      </c>
      <c r="AG74" s="1028"/>
      <c r="AH74" s="1028"/>
      <c r="AI74" s="1028"/>
      <c r="AJ74" s="1028"/>
      <c r="AK74" s="1028"/>
      <c r="AL74" s="1029"/>
      <c r="AM74" s="1025"/>
      <c r="AN74" s="1026"/>
      <c r="AO74" s="1026"/>
      <c r="AP74" s="1027"/>
      <c r="AQ74" s="154"/>
      <c r="AR74" s="269"/>
      <c r="AS74" s="159"/>
      <c r="AU74" s="143"/>
      <c r="AV74" s="143"/>
    </row>
    <row r="75" spans="1:53" s="49" customFormat="1" ht="22.5" customHeight="1" x14ac:dyDescent="0.35">
      <c r="A75" s="251"/>
      <c r="B75" s="212"/>
      <c r="C75" s="199"/>
      <c r="D75" s="199"/>
      <c r="E75" s="199"/>
      <c r="F75" s="199"/>
      <c r="G75" s="199"/>
      <c r="H75" s="199"/>
      <c r="I75" s="199"/>
      <c r="J75" s="199"/>
      <c r="K75" s="199"/>
      <c r="L75" s="200"/>
      <c r="M75" s="171"/>
      <c r="N75" s="225"/>
      <c r="O75" s="1030"/>
      <c r="P75" s="1030"/>
      <c r="Q75" s="1030"/>
      <c r="R75" s="1031"/>
      <c r="S75" s="202"/>
      <c r="T75" s="1032" t="e">
        <f>IF(OR($O75=#REF!,,$O75=#REF!),#REF!,"")</f>
        <v>#REF!</v>
      </c>
      <c r="U75" s="1030"/>
      <c r="V75" s="1030"/>
      <c r="W75" s="1031"/>
      <c r="X75" s="201"/>
      <c r="Y75" s="1033" t="s">
        <v>207</v>
      </c>
      <c r="Z75" s="1034"/>
      <c r="AA75" s="1035"/>
      <c r="AB75" s="1036"/>
      <c r="AC75" s="1037"/>
      <c r="AD75" s="1037"/>
      <c r="AE75" s="1038"/>
      <c r="AF75" s="1033" t="s">
        <v>209</v>
      </c>
      <c r="AG75" s="1034"/>
      <c r="AH75" s="1035"/>
      <c r="AI75" s="1036"/>
      <c r="AJ75" s="1037"/>
      <c r="AK75" s="1037"/>
      <c r="AL75" s="1039"/>
      <c r="AM75" s="997"/>
      <c r="AN75" s="998"/>
      <c r="AO75" s="998"/>
      <c r="AP75" s="999"/>
      <c r="AQ75" s="154"/>
      <c r="AR75" s="269"/>
      <c r="AS75" s="159"/>
      <c r="AU75" s="143"/>
      <c r="AV75" s="143"/>
    </row>
    <row r="76" spans="1:53" s="49" customFormat="1" ht="15" customHeight="1" x14ac:dyDescent="0.35">
      <c r="A76" s="958" t="s">
        <v>59</v>
      </c>
      <c r="B76" s="959"/>
      <c r="C76" s="1002" t="s">
        <v>204</v>
      </c>
      <c r="D76" s="682"/>
      <c r="E76" s="682"/>
      <c r="F76" s="682"/>
      <c r="G76" s="682"/>
      <c r="H76" s="682"/>
      <c r="I76" s="682"/>
      <c r="J76" s="682"/>
      <c r="K76" s="769"/>
      <c r="L76" s="962" t="s">
        <v>129</v>
      </c>
      <c r="M76" s="963"/>
      <c r="N76" s="895" t="s">
        <v>222</v>
      </c>
      <c r="O76" s="896"/>
      <c r="P76" s="896"/>
      <c r="Q76" s="896"/>
      <c r="R76" s="976"/>
      <c r="S76" s="268" t="s">
        <v>210</v>
      </c>
      <c r="T76" s="267" t="s">
        <v>167</v>
      </c>
      <c r="U76" s="267"/>
      <c r="V76" s="267"/>
      <c r="W76" s="267"/>
      <c r="X76" s="1040" t="s">
        <v>217</v>
      </c>
      <c r="Y76" s="1041"/>
      <c r="Z76" s="1041"/>
      <c r="AA76" s="1041"/>
      <c r="AB76" s="1042"/>
      <c r="AC76" s="1043" t="s">
        <v>147</v>
      </c>
      <c r="AD76" s="964"/>
      <c r="AE76" s="964"/>
      <c r="AF76" s="964"/>
      <c r="AG76" s="964"/>
      <c r="AH76" s="964"/>
      <c r="AI76" s="964"/>
      <c r="AJ76" s="964"/>
      <c r="AK76" s="964"/>
      <c r="AL76" s="965"/>
      <c r="AM76" s="228"/>
      <c r="AN76" s="228"/>
      <c r="AO76" s="228"/>
      <c r="AP76" s="229"/>
      <c r="AQ76" s="154"/>
      <c r="AR76" s="269"/>
      <c r="AS76" s="159"/>
      <c r="AU76" s="143"/>
      <c r="AV76" s="143"/>
    </row>
    <row r="77" spans="1:53" s="49" customFormat="1" ht="22.5" customHeight="1" x14ac:dyDescent="0.35">
      <c r="A77" s="1000"/>
      <c r="B77" s="1001"/>
      <c r="C77" s="1005"/>
      <c r="D77" s="1006"/>
      <c r="E77" s="1006"/>
      <c r="F77" s="1006"/>
      <c r="G77" s="1006"/>
      <c r="H77" s="1006"/>
      <c r="I77" s="1006"/>
      <c r="J77" s="1006"/>
      <c r="K77" s="1007"/>
      <c r="L77" s="1044"/>
      <c r="M77" s="1045"/>
      <c r="N77" s="968" t="str">
        <f>IF($A76="■",$A$40,"")</f>
        <v/>
      </c>
      <c r="O77" s="969"/>
      <c r="P77" s="969"/>
      <c r="Q77" s="969"/>
      <c r="R77" s="980"/>
      <c r="S77" s="197"/>
      <c r="T77" s="1049"/>
      <c r="U77" s="1050"/>
      <c r="V77" s="1050"/>
      <c r="W77" s="1051"/>
      <c r="X77" s="232"/>
      <c r="Y77" s="1049"/>
      <c r="Z77" s="1050"/>
      <c r="AA77" s="1050"/>
      <c r="AB77" s="1052"/>
      <c r="AC77" s="1053"/>
      <c r="AD77" s="1054"/>
      <c r="AE77" s="1054"/>
      <c r="AF77" s="1054"/>
      <c r="AG77" s="1054"/>
      <c r="AH77" s="1054"/>
      <c r="AI77" s="1054"/>
      <c r="AJ77" s="1054"/>
      <c r="AK77" s="1054"/>
      <c r="AL77" s="1055"/>
      <c r="AM77" s="233"/>
      <c r="AN77" s="233"/>
      <c r="AO77" s="233"/>
      <c r="AP77" s="234"/>
      <c r="AQ77" s="154"/>
      <c r="AR77" s="269"/>
      <c r="AS77" s="159"/>
      <c r="AU77" s="143"/>
      <c r="AV77" s="143"/>
    </row>
    <row r="78" spans="1:53" s="49" customFormat="1" ht="11.25" customHeight="1" x14ac:dyDescent="0.35">
      <c r="A78" s="204"/>
      <c r="B78" s="205"/>
      <c r="C78" s="105"/>
      <c r="D78" s="105"/>
      <c r="E78" s="105"/>
      <c r="F78" s="105"/>
      <c r="G78" s="105"/>
      <c r="H78" s="105"/>
      <c r="I78" s="105"/>
      <c r="J78" s="105"/>
      <c r="K78" s="105"/>
      <c r="L78" s="91"/>
      <c r="M78" s="211"/>
      <c r="N78" s="1056" t="s">
        <v>222</v>
      </c>
      <c r="O78" s="1057"/>
      <c r="P78" s="1057"/>
      <c r="Q78" s="1057"/>
      <c r="R78" s="1058"/>
      <c r="S78" s="226" t="s">
        <v>211</v>
      </c>
      <c r="T78" s="227" t="s">
        <v>167</v>
      </c>
      <c r="U78" s="227"/>
      <c r="V78" s="227"/>
      <c r="W78" s="227"/>
      <c r="X78" s="1059" t="s">
        <v>217</v>
      </c>
      <c r="Y78" s="1060"/>
      <c r="Z78" s="1060"/>
      <c r="AA78" s="1060"/>
      <c r="AB78" s="1061"/>
      <c r="AC78" s="1062" t="s">
        <v>147</v>
      </c>
      <c r="AD78" s="1063"/>
      <c r="AE78" s="1063"/>
      <c r="AF78" s="1063"/>
      <c r="AG78" s="1063"/>
      <c r="AH78" s="1063"/>
      <c r="AI78" s="1063"/>
      <c r="AJ78" s="1063"/>
      <c r="AK78" s="1063"/>
      <c r="AL78" s="1064"/>
      <c r="AM78" s="230"/>
      <c r="AN78" s="230"/>
      <c r="AO78" s="230"/>
      <c r="AP78" s="231"/>
      <c r="AQ78" s="154"/>
      <c r="AR78" s="269"/>
      <c r="AS78" s="159"/>
      <c r="AU78" s="143"/>
      <c r="AV78" s="143"/>
    </row>
    <row r="79" spans="1:53" s="49" customFormat="1" ht="22.5" customHeight="1" x14ac:dyDescent="0.35">
      <c r="A79" s="251"/>
      <c r="B79" s="212"/>
      <c r="C79" s="199"/>
      <c r="D79" s="199"/>
      <c r="E79" s="199"/>
      <c r="F79" s="199"/>
      <c r="G79" s="199"/>
      <c r="H79" s="199"/>
      <c r="I79" s="199"/>
      <c r="J79" s="199"/>
      <c r="K79" s="199"/>
      <c r="L79" s="200"/>
      <c r="M79" s="171"/>
      <c r="N79" s="1068" t="str">
        <f>IF($A$76="■",$A$40,"")</f>
        <v/>
      </c>
      <c r="O79" s="1069"/>
      <c r="P79" s="1069"/>
      <c r="Q79" s="1069"/>
      <c r="R79" s="1070"/>
      <c r="S79" s="197"/>
      <c r="T79" s="1032"/>
      <c r="U79" s="1030"/>
      <c r="V79" s="1030"/>
      <c r="W79" s="1031"/>
      <c r="X79" s="232"/>
      <c r="Y79" s="1032"/>
      <c r="Z79" s="1030"/>
      <c r="AA79" s="1030"/>
      <c r="AB79" s="1071"/>
      <c r="AC79" s="1072"/>
      <c r="AD79" s="1073"/>
      <c r="AE79" s="1073"/>
      <c r="AF79" s="1073"/>
      <c r="AG79" s="1073"/>
      <c r="AH79" s="1073"/>
      <c r="AI79" s="1073"/>
      <c r="AJ79" s="1073"/>
      <c r="AK79" s="1073"/>
      <c r="AL79" s="1074"/>
      <c r="AM79" s="233"/>
      <c r="AN79" s="233"/>
      <c r="AO79" s="233"/>
      <c r="AP79" s="234"/>
      <c r="AQ79" s="154"/>
      <c r="AR79" s="269"/>
      <c r="AS79" s="159"/>
      <c r="AU79" s="143"/>
      <c r="AV79" s="143"/>
    </row>
    <row r="80" spans="1:53" s="49" customFormat="1" ht="15" customHeight="1" x14ac:dyDescent="0.35">
      <c r="A80" s="958" t="s">
        <v>59</v>
      </c>
      <c r="B80" s="959"/>
      <c r="C80" s="682" t="s">
        <v>205</v>
      </c>
      <c r="D80" s="682"/>
      <c r="E80" s="682"/>
      <c r="F80" s="682"/>
      <c r="G80" s="682"/>
      <c r="H80" s="682"/>
      <c r="I80" s="682"/>
      <c r="J80" s="682"/>
      <c r="K80" s="682"/>
      <c r="L80" s="962" t="s">
        <v>129</v>
      </c>
      <c r="M80" s="963"/>
      <c r="N80" s="895" t="s">
        <v>222</v>
      </c>
      <c r="O80" s="896"/>
      <c r="P80" s="896"/>
      <c r="Q80" s="896"/>
      <c r="R80" s="976"/>
      <c r="S80" s="216" t="s">
        <v>210</v>
      </c>
      <c r="T80" s="267" t="s">
        <v>215</v>
      </c>
      <c r="U80" s="267"/>
      <c r="V80" s="267"/>
      <c r="W80" s="267"/>
      <c r="X80" s="1046" t="s">
        <v>216</v>
      </c>
      <c r="Y80" s="1047"/>
      <c r="Z80" s="1047"/>
      <c r="AA80" s="1047"/>
      <c r="AB80" s="1048"/>
      <c r="AC80" s="1043" t="s">
        <v>147</v>
      </c>
      <c r="AD80" s="964"/>
      <c r="AE80" s="964"/>
      <c r="AF80" s="964"/>
      <c r="AG80" s="964"/>
      <c r="AH80" s="964"/>
      <c r="AI80" s="964"/>
      <c r="AJ80" s="964"/>
      <c r="AK80" s="964"/>
      <c r="AL80" s="965"/>
      <c r="AM80" s="228"/>
      <c r="AN80" s="228"/>
      <c r="AO80" s="228"/>
      <c r="AP80" s="229"/>
      <c r="AQ80" s="154"/>
      <c r="AR80" s="269"/>
      <c r="AS80" s="159"/>
      <c r="AU80" s="143"/>
      <c r="AV80" s="143"/>
      <c r="AW80" s="143"/>
      <c r="AX80" s="143"/>
      <c r="AY80" s="143"/>
      <c r="AZ80" s="143"/>
    </row>
    <row r="81" spans="1:53" ht="22.5" customHeight="1" x14ac:dyDescent="0.35">
      <c r="A81" s="1000"/>
      <c r="B81" s="1001"/>
      <c r="C81" s="1006"/>
      <c r="D81" s="1006"/>
      <c r="E81" s="1006"/>
      <c r="F81" s="1006"/>
      <c r="G81" s="1006"/>
      <c r="H81" s="1006"/>
      <c r="I81" s="1006"/>
      <c r="J81" s="1006"/>
      <c r="K81" s="1006"/>
      <c r="L81" s="1013"/>
      <c r="M81" s="1014"/>
      <c r="N81" s="968" t="str">
        <f>IF($A80="■",$A$40,"")</f>
        <v/>
      </c>
      <c r="O81" s="969"/>
      <c r="P81" s="969"/>
      <c r="Q81" s="969"/>
      <c r="R81" s="980"/>
      <c r="S81" s="197"/>
      <c r="T81" s="1049"/>
      <c r="U81" s="1050"/>
      <c r="V81" s="1050"/>
      <c r="W81" s="1051"/>
      <c r="X81" s="232"/>
      <c r="Y81" s="1049"/>
      <c r="Z81" s="1050"/>
      <c r="AA81" s="1050"/>
      <c r="AB81" s="1052"/>
      <c r="AC81" s="1053"/>
      <c r="AD81" s="1054"/>
      <c r="AE81" s="1054"/>
      <c r="AF81" s="1054"/>
      <c r="AG81" s="1054"/>
      <c r="AH81" s="1054"/>
      <c r="AI81" s="1054"/>
      <c r="AJ81" s="1054"/>
      <c r="AK81" s="1054"/>
      <c r="AL81" s="1055"/>
      <c r="AM81" s="233"/>
      <c r="AN81" s="233"/>
      <c r="AO81" s="233"/>
      <c r="AP81" s="234"/>
      <c r="AQ81" s="154"/>
      <c r="AR81" s="269"/>
      <c r="AS81" s="159"/>
    </row>
    <row r="82" spans="1:53" s="49" customFormat="1" ht="11.25" customHeight="1" x14ac:dyDescent="0.35">
      <c r="A82" s="204"/>
      <c r="B82" s="205"/>
      <c r="C82" s="105"/>
      <c r="D82" s="105"/>
      <c r="E82" s="105"/>
      <c r="F82" s="105"/>
      <c r="G82" s="105"/>
      <c r="H82" s="105"/>
      <c r="I82" s="105"/>
      <c r="J82" s="105"/>
      <c r="K82" s="105"/>
      <c r="L82" s="91"/>
      <c r="M82" s="211"/>
      <c r="N82" s="1056" t="s">
        <v>222</v>
      </c>
      <c r="O82" s="1057"/>
      <c r="P82" s="1057"/>
      <c r="Q82" s="1057"/>
      <c r="R82" s="1058"/>
      <c r="S82" s="217" t="s">
        <v>211</v>
      </c>
      <c r="T82" s="227" t="s">
        <v>215</v>
      </c>
      <c r="U82" s="227"/>
      <c r="V82" s="227"/>
      <c r="W82" s="227"/>
      <c r="X82" s="1065" t="s">
        <v>216</v>
      </c>
      <c r="Y82" s="1066"/>
      <c r="Z82" s="1066"/>
      <c r="AA82" s="1066"/>
      <c r="AB82" s="1067"/>
      <c r="AC82" s="1062" t="s">
        <v>147</v>
      </c>
      <c r="AD82" s="1063"/>
      <c r="AE82" s="1063"/>
      <c r="AF82" s="1063"/>
      <c r="AG82" s="1063"/>
      <c r="AH82" s="1063"/>
      <c r="AI82" s="1063"/>
      <c r="AJ82" s="1063"/>
      <c r="AK82" s="1063"/>
      <c r="AL82" s="1064"/>
      <c r="AM82" s="230"/>
      <c r="AN82" s="230"/>
      <c r="AO82" s="230"/>
      <c r="AP82" s="231"/>
      <c r="AQ82" s="154"/>
      <c r="AR82" s="269"/>
      <c r="AS82" s="159"/>
      <c r="AU82" s="143"/>
      <c r="AV82" s="143"/>
    </row>
    <row r="83" spans="1:53" s="49" customFormat="1" ht="22.5" customHeight="1" x14ac:dyDescent="0.35">
      <c r="A83" s="204"/>
      <c r="B83" s="205"/>
      <c r="C83" s="105"/>
      <c r="D83" s="105"/>
      <c r="E83" s="105"/>
      <c r="F83" s="105"/>
      <c r="G83" s="105"/>
      <c r="H83" s="105"/>
      <c r="I83" s="105"/>
      <c r="J83" s="105"/>
      <c r="K83" s="105"/>
      <c r="L83" s="91"/>
      <c r="M83" s="211"/>
      <c r="N83" s="1068" t="str">
        <f>IF($A$80="■",$A$40,"")</f>
        <v/>
      </c>
      <c r="O83" s="1069"/>
      <c r="P83" s="1069"/>
      <c r="Q83" s="1069"/>
      <c r="R83" s="1070"/>
      <c r="S83" s="197"/>
      <c r="T83" s="1032"/>
      <c r="U83" s="1030"/>
      <c r="V83" s="1030"/>
      <c r="W83" s="1031"/>
      <c r="X83" s="232"/>
      <c r="Y83" s="1032"/>
      <c r="Z83" s="1030"/>
      <c r="AA83" s="1030"/>
      <c r="AB83" s="1071"/>
      <c r="AC83" s="1072"/>
      <c r="AD83" s="1073"/>
      <c r="AE83" s="1073"/>
      <c r="AF83" s="1073"/>
      <c r="AG83" s="1073"/>
      <c r="AH83" s="1073"/>
      <c r="AI83" s="1073"/>
      <c r="AJ83" s="1073"/>
      <c r="AK83" s="1073"/>
      <c r="AL83" s="1074"/>
      <c r="AM83" s="1075"/>
      <c r="AN83" s="1076"/>
      <c r="AO83" s="1076"/>
      <c r="AP83" s="1077"/>
      <c r="AQ83" s="154"/>
      <c r="AR83" s="269"/>
      <c r="AS83" s="159"/>
      <c r="AU83" s="143"/>
      <c r="AV83" s="143"/>
    </row>
    <row r="84" spans="1:53" s="49" customFormat="1" ht="11.25" customHeight="1" x14ac:dyDescent="0.35">
      <c r="A84" s="204"/>
      <c r="B84" s="205"/>
      <c r="C84" s="105"/>
      <c r="D84" s="105"/>
      <c r="E84" s="105"/>
      <c r="F84" s="105"/>
      <c r="G84" s="105"/>
      <c r="H84" s="105"/>
      <c r="I84" s="105"/>
      <c r="J84" s="105"/>
      <c r="K84" s="105"/>
      <c r="L84" s="91"/>
      <c r="M84" s="211"/>
      <c r="N84" s="1056" t="s">
        <v>222</v>
      </c>
      <c r="O84" s="1057"/>
      <c r="P84" s="1057"/>
      <c r="Q84" s="1057"/>
      <c r="R84" s="1058"/>
      <c r="S84" s="217" t="s">
        <v>218</v>
      </c>
      <c r="T84" s="227" t="s">
        <v>215</v>
      </c>
      <c r="U84" s="227"/>
      <c r="V84" s="227"/>
      <c r="W84" s="227"/>
      <c r="X84" s="1065" t="s">
        <v>216</v>
      </c>
      <c r="Y84" s="1066"/>
      <c r="Z84" s="1066"/>
      <c r="AA84" s="1066"/>
      <c r="AB84" s="1067"/>
      <c r="AC84" s="1062" t="s">
        <v>147</v>
      </c>
      <c r="AD84" s="1063"/>
      <c r="AE84" s="1063"/>
      <c r="AF84" s="1063"/>
      <c r="AG84" s="1063"/>
      <c r="AH84" s="1063"/>
      <c r="AI84" s="1063"/>
      <c r="AJ84" s="1063"/>
      <c r="AK84" s="1063"/>
      <c r="AL84" s="1064"/>
      <c r="AM84" s="230"/>
      <c r="AN84" s="230"/>
      <c r="AO84" s="230"/>
      <c r="AP84" s="231"/>
      <c r="AQ84" s="154"/>
      <c r="AR84" s="269"/>
      <c r="AS84" s="159"/>
      <c r="AU84" s="143"/>
      <c r="AV84" s="143"/>
    </row>
    <row r="85" spans="1:53" s="49" customFormat="1" ht="22.5" customHeight="1" x14ac:dyDescent="0.35">
      <c r="A85" s="251"/>
      <c r="B85" s="212"/>
      <c r="C85" s="199"/>
      <c r="D85" s="199"/>
      <c r="E85" s="199"/>
      <c r="F85" s="199"/>
      <c r="G85" s="199"/>
      <c r="H85" s="199"/>
      <c r="I85" s="199"/>
      <c r="J85" s="199"/>
      <c r="K85" s="199"/>
      <c r="L85" s="200"/>
      <c r="M85" s="171"/>
      <c r="N85" s="1068" t="str">
        <f>IF($A$80="■",$A$40,"")</f>
        <v/>
      </c>
      <c r="O85" s="1069"/>
      <c r="P85" s="1069"/>
      <c r="Q85" s="1069"/>
      <c r="R85" s="1070"/>
      <c r="S85" s="197"/>
      <c r="T85" s="1032"/>
      <c r="U85" s="1030"/>
      <c r="V85" s="1030"/>
      <c r="W85" s="1031"/>
      <c r="X85" s="232"/>
      <c r="Y85" s="1032"/>
      <c r="Z85" s="1030"/>
      <c r="AA85" s="1030"/>
      <c r="AB85" s="1071"/>
      <c r="AC85" s="1072"/>
      <c r="AD85" s="1073"/>
      <c r="AE85" s="1073"/>
      <c r="AF85" s="1073"/>
      <c r="AG85" s="1073"/>
      <c r="AH85" s="1073"/>
      <c r="AI85" s="1073"/>
      <c r="AJ85" s="1073"/>
      <c r="AK85" s="1073"/>
      <c r="AL85" s="1074"/>
      <c r="AM85" s="1075"/>
      <c r="AN85" s="1076"/>
      <c r="AO85" s="1076"/>
      <c r="AP85" s="1077"/>
      <c r="AQ85" s="154"/>
      <c r="AR85" s="269"/>
      <c r="AS85" s="159"/>
      <c r="AU85" s="143"/>
      <c r="AV85" s="143"/>
    </row>
    <row r="86" spans="1:53" ht="11.25" customHeight="1" x14ac:dyDescent="0.15">
      <c r="A86" s="85"/>
      <c r="B86" s="209"/>
      <c r="C86" s="85"/>
      <c r="D86" s="85"/>
      <c r="E86" s="85"/>
      <c r="F86" s="85"/>
      <c r="G86" s="85"/>
      <c r="H86" s="85"/>
      <c r="I86" s="85"/>
      <c r="J86" s="85"/>
      <c r="K86" s="86"/>
      <c r="L86" s="86"/>
      <c r="M86" s="86"/>
      <c r="N86" s="86"/>
      <c r="O86" s="86"/>
      <c r="P86" s="86"/>
      <c r="Q86" s="86"/>
      <c r="R86" s="86"/>
      <c r="S86" s="86"/>
      <c r="T86" s="86"/>
      <c r="U86" s="86"/>
      <c r="V86" s="86"/>
      <c r="W86" s="86"/>
      <c r="X86" s="86"/>
      <c r="Y86" s="86"/>
      <c r="Z86" s="86"/>
      <c r="AA86" s="86"/>
      <c r="AB86" s="86"/>
      <c r="AC86" s="86"/>
      <c r="AD86" s="86"/>
      <c r="AE86" s="86"/>
      <c r="AF86" s="86"/>
      <c r="AG86" s="86"/>
      <c r="AH86" s="86"/>
      <c r="AI86" s="86"/>
      <c r="AJ86" s="86"/>
      <c r="AK86" s="86"/>
      <c r="AL86" s="86"/>
      <c r="AM86" s="86"/>
      <c r="AN86" s="86"/>
      <c r="AO86" s="86"/>
      <c r="AP86" s="86"/>
      <c r="AQ86" s="135"/>
      <c r="AR86" s="269"/>
      <c r="AS86" s="159"/>
      <c r="AU86" s="1"/>
      <c r="AW86" s="84"/>
      <c r="AX86" s="1"/>
      <c r="AY86" s="1"/>
      <c r="AZ86" s="1"/>
    </row>
    <row r="87" spans="1:53" s="61" customFormat="1" ht="15" customHeight="1" x14ac:dyDescent="0.15">
      <c r="A87" s="139"/>
      <c r="B87" s="137" t="e">
        <f>IF($AU$1=#REF!,"　[5]-2-2.　SSL-VPN接続","SSL-VPN接続")</f>
        <v>#REF!</v>
      </c>
      <c r="C87" s="140"/>
      <c r="D87" s="140"/>
      <c r="E87" s="140"/>
      <c r="F87" s="140"/>
      <c r="G87" s="140"/>
      <c r="H87" s="140"/>
      <c r="I87" s="140"/>
      <c r="J87" s="140"/>
      <c r="K87" s="140"/>
      <c r="L87" s="140"/>
      <c r="M87" s="140"/>
      <c r="N87" s="140"/>
      <c r="O87" s="140"/>
      <c r="P87" s="140"/>
      <c r="Q87" s="140"/>
      <c r="R87" s="140"/>
      <c r="S87" s="140"/>
      <c r="T87" s="140"/>
      <c r="U87" s="140"/>
      <c r="V87" s="140"/>
      <c r="W87" s="140"/>
      <c r="X87" s="140"/>
      <c r="Y87" s="140"/>
      <c r="Z87" s="140"/>
      <c r="AA87" s="140"/>
      <c r="AB87" s="140"/>
      <c r="AC87" s="140"/>
      <c r="AD87" s="140"/>
      <c r="AE87" s="140"/>
      <c r="AF87" s="140"/>
      <c r="AG87" s="140"/>
      <c r="AH87" s="140"/>
      <c r="AI87" s="140"/>
      <c r="AJ87" s="140"/>
      <c r="AK87" s="140"/>
      <c r="AL87" s="141"/>
      <c r="AM87" s="139"/>
      <c r="AN87" s="140"/>
      <c r="AO87" s="140"/>
      <c r="AP87" s="140"/>
      <c r="AQ87" s="198"/>
      <c r="AR87" s="269"/>
      <c r="AS87" s="159"/>
      <c r="AT87" s="49"/>
      <c r="AU87" s="143"/>
      <c r="AV87" s="143"/>
      <c r="AW87" s="143"/>
      <c r="AX87" s="143"/>
      <c r="AY87" s="143"/>
      <c r="AZ87" s="143"/>
      <c r="BA87" s="49"/>
    </row>
    <row r="88" spans="1:53" s="61" customFormat="1" ht="11.25" customHeight="1" x14ac:dyDescent="0.15">
      <c r="A88" s="958" t="s">
        <v>59</v>
      </c>
      <c r="B88" s="959"/>
      <c r="C88" s="682" t="s">
        <v>191</v>
      </c>
      <c r="D88" s="682"/>
      <c r="E88" s="682"/>
      <c r="F88" s="682"/>
      <c r="G88" s="682"/>
      <c r="H88" s="682"/>
      <c r="I88" s="682"/>
      <c r="J88" s="682"/>
      <c r="K88" s="682"/>
      <c r="L88" s="962" t="s">
        <v>129</v>
      </c>
      <c r="M88" s="963"/>
      <c r="N88" s="895" t="s">
        <v>222</v>
      </c>
      <c r="O88" s="896"/>
      <c r="P88" s="896"/>
      <c r="Q88" s="896"/>
      <c r="R88" s="896"/>
      <c r="S88" s="264" t="s">
        <v>229</v>
      </c>
      <c r="T88" s="265"/>
      <c r="U88" s="265"/>
      <c r="V88" s="265"/>
      <c r="W88" s="266"/>
      <c r="X88" s="265" t="s">
        <v>221</v>
      </c>
      <c r="Y88" s="265"/>
      <c r="Z88" s="265"/>
      <c r="AA88" s="977" t="s">
        <v>228</v>
      </c>
      <c r="AB88" s="963"/>
      <c r="AC88" s="1043" t="s">
        <v>147</v>
      </c>
      <c r="AD88" s="964"/>
      <c r="AE88" s="964"/>
      <c r="AF88" s="964"/>
      <c r="AG88" s="964"/>
      <c r="AH88" s="964"/>
      <c r="AI88" s="964"/>
      <c r="AJ88" s="964"/>
      <c r="AK88" s="964"/>
      <c r="AL88" s="965"/>
      <c r="AM88" s="214"/>
      <c r="AN88" s="214"/>
      <c r="AO88" s="214"/>
      <c r="AP88" s="215"/>
      <c r="AQ88" s="198"/>
      <c r="AR88" s="269"/>
      <c r="AS88" s="159"/>
      <c r="AT88" s="143"/>
      <c r="AZ88" s="49"/>
      <c r="BA88" s="143"/>
    </row>
    <row r="89" spans="1:53" s="61" customFormat="1" ht="22.5" customHeight="1" x14ac:dyDescent="0.15">
      <c r="A89" s="973"/>
      <c r="B89" s="974"/>
      <c r="C89" s="771"/>
      <c r="D89" s="771"/>
      <c r="E89" s="771"/>
      <c r="F89" s="771"/>
      <c r="G89" s="771"/>
      <c r="H89" s="771"/>
      <c r="I89" s="771"/>
      <c r="J89" s="771"/>
      <c r="K89" s="771"/>
      <c r="L89" s="978"/>
      <c r="M89" s="979"/>
      <c r="N89" s="968" t="str">
        <f>IF($A88="■",$A$40,"")</f>
        <v/>
      </c>
      <c r="O89" s="969"/>
      <c r="P89" s="969"/>
      <c r="Q89" s="969"/>
      <c r="R89" s="969"/>
      <c r="S89" s="241"/>
      <c r="T89" s="1078"/>
      <c r="U89" s="1079"/>
      <c r="V89" s="1079"/>
      <c r="W89" s="1080"/>
      <c r="X89" s="240"/>
      <c r="Y89" s="1081" t="s">
        <v>59</v>
      </c>
      <c r="Z89" s="1082"/>
      <c r="AA89" s="1083"/>
      <c r="AB89" s="1084"/>
      <c r="AC89" s="983"/>
      <c r="AD89" s="971"/>
      <c r="AE89" s="971"/>
      <c r="AF89" s="971"/>
      <c r="AG89" s="971"/>
      <c r="AH89" s="971"/>
      <c r="AI89" s="971"/>
      <c r="AJ89" s="971"/>
      <c r="AK89" s="971"/>
      <c r="AL89" s="972"/>
      <c r="AM89" s="238"/>
      <c r="AN89" s="238"/>
      <c r="AO89" s="238"/>
      <c r="AP89" s="239"/>
      <c r="AQ89" s="198"/>
      <c r="AR89" s="269"/>
      <c r="AS89" s="159"/>
      <c r="AT89" s="143"/>
      <c r="AZ89" s="49"/>
      <c r="BA89" s="143"/>
    </row>
    <row r="90" spans="1:53" ht="11.25" customHeight="1" x14ac:dyDescent="0.15">
      <c r="A90" s="85"/>
      <c r="B90" s="209"/>
      <c r="C90" s="85"/>
      <c r="D90" s="85"/>
      <c r="E90" s="85"/>
      <c r="F90" s="85"/>
      <c r="G90" s="85"/>
      <c r="H90" s="85"/>
      <c r="I90" s="85"/>
      <c r="J90" s="85"/>
      <c r="K90" s="86"/>
      <c r="L90" s="86"/>
      <c r="M90" s="86"/>
      <c r="N90" s="86"/>
      <c r="O90" s="86"/>
      <c r="P90" s="86"/>
      <c r="Q90" s="86"/>
      <c r="R90" s="86"/>
      <c r="S90" s="86"/>
      <c r="T90" s="86"/>
      <c r="U90" s="86"/>
      <c r="V90" s="86"/>
      <c r="W90" s="86"/>
      <c r="X90" s="86"/>
      <c r="Y90" s="86"/>
      <c r="Z90" s="86"/>
      <c r="AA90" s="86"/>
      <c r="AB90" s="86"/>
      <c r="AC90" s="86"/>
      <c r="AD90" s="86"/>
      <c r="AE90" s="86"/>
      <c r="AF90" s="86"/>
      <c r="AG90" s="86"/>
      <c r="AH90" s="86"/>
      <c r="AI90" s="86"/>
      <c r="AJ90" s="86"/>
      <c r="AK90" s="86"/>
      <c r="AL90" s="86"/>
      <c r="AM90" s="86"/>
      <c r="AN90" s="86"/>
      <c r="AO90" s="86"/>
      <c r="AP90" s="86"/>
      <c r="AQ90" s="135"/>
      <c r="AR90" s="269"/>
      <c r="AS90" s="159"/>
      <c r="AU90" s="1"/>
      <c r="AW90" s="84"/>
      <c r="AX90" s="1"/>
      <c r="AY90" s="1"/>
      <c r="AZ90" s="1"/>
    </row>
    <row r="91" spans="1:53" s="61" customFormat="1" ht="15" customHeight="1" x14ac:dyDescent="0.15">
      <c r="A91" s="139"/>
      <c r="B91" s="137" t="e">
        <f>IF($AU$1=#REF!,"　[5]-2-3.　SINET4接続","SINET4接続")</f>
        <v>#REF!</v>
      </c>
      <c r="C91" s="140"/>
      <c r="D91" s="140"/>
      <c r="E91" s="140"/>
      <c r="F91" s="140"/>
      <c r="G91" s="140"/>
      <c r="H91" s="140"/>
      <c r="I91" s="140"/>
      <c r="J91" s="140"/>
      <c r="K91" s="140"/>
      <c r="L91" s="140"/>
      <c r="M91" s="140"/>
      <c r="N91" s="140"/>
      <c r="O91" s="140"/>
      <c r="P91" s="140"/>
      <c r="Q91" s="140"/>
      <c r="R91" s="140"/>
      <c r="S91" s="140"/>
      <c r="T91" s="140"/>
      <c r="U91" s="140"/>
      <c r="V91" s="140"/>
      <c r="W91" s="140"/>
      <c r="X91" s="140"/>
      <c r="Y91" s="140"/>
      <c r="Z91" s="140"/>
      <c r="AA91" s="140"/>
      <c r="AB91" s="140"/>
      <c r="AC91" s="140"/>
      <c r="AD91" s="140"/>
      <c r="AE91" s="140"/>
      <c r="AF91" s="140"/>
      <c r="AG91" s="140"/>
      <c r="AH91" s="140"/>
      <c r="AI91" s="140"/>
      <c r="AJ91" s="140"/>
      <c r="AK91" s="140"/>
      <c r="AL91" s="141"/>
      <c r="AM91" s="139"/>
      <c r="AN91" s="140"/>
      <c r="AO91" s="140"/>
      <c r="AP91" s="140"/>
      <c r="AQ91" s="198"/>
      <c r="AR91" s="269"/>
      <c r="AS91" s="159"/>
      <c r="AT91" s="49"/>
      <c r="AU91" s="143"/>
      <c r="AV91" s="143"/>
      <c r="AW91" s="143"/>
      <c r="AX91" s="143"/>
      <c r="AY91" s="143"/>
      <c r="AZ91" s="143"/>
      <c r="BA91" s="49"/>
    </row>
    <row r="92" spans="1:53" s="61" customFormat="1" ht="11.25" customHeight="1" x14ac:dyDescent="0.15">
      <c r="A92" s="958" t="s">
        <v>59</v>
      </c>
      <c r="B92" s="959"/>
      <c r="C92" s="682" t="s">
        <v>227</v>
      </c>
      <c r="D92" s="682"/>
      <c r="E92" s="682"/>
      <c r="F92" s="682"/>
      <c r="G92" s="682"/>
      <c r="H92" s="682"/>
      <c r="I92" s="682"/>
      <c r="J92" s="682"/>
      <c r="K92" s="682"/>
      <c r="L92" s="962" t="s">
        <v>129</v>
      </c>
      <c r="M92" s="963"/>
      <c r="N92" s="895" t="s">
        <v>230</v>
      </c>
      <c r="O92" s="896"/>
      <c r="P92" s="896"/>
      <c r="Q92" s="896"/>
      <c r="R92" s="976"/>
      <c r="S92" s="1091" t="s">
        <v>231</v>
      </c>
      <c r="T92" s="1047"/>
      <c r="U92" s="1047"/>
      <c r="V92" s="1047"/>
      <c r="W92" s="1047"/>
      <c r="X92" s="1047"/>
      <c r="Y92" s="1047"/>
      <c r="Z92" s="1047"/>
      <c r="AA92" s="1047"/>
      <c r="AB92" s="1048"/>
      <c r="AC92" s="1043" t="s">
        <v>147</v>
      </c>
      <c r="AD92" s="964"/>
      <c r="AE92" s="964"/>
      <c r="AF92" s="964"/>
      <c r="AG92" s="964"/>
      <c r="AH92" s="964"/>
      <c r="AI92" s="964"/>
      <c r="AJ92" s="964"/>
      <c r="AK92" s="964"/>
      <c r="AL92" s="965"/>
      <c r="AM92" s="214"/>
      <c r="AN92" s="214"/>
      <c r="AO92" s="214"/>
      <c r="AP92" s="215"/>
      <c r="AQ92" s="198"/>
      <c r="AR92" s="269"/>
      <c r="AS92" s="159"/>
      <c r="AT92" s="143"/>
      <c r="AZ92" s="49"/>
      <c r="BA92" s="143"/>
    </row>
    <row r="93" spans="1:53" s="61" customFormat="1" ht="22.5" customHeight="1" x14ac:dyDescent="0.15">
      <c r="A93" s="973"/>
      <c r="B93" s="974"/>
      <c r="C93" s="771"/>
      <c r="D93" s="771"/>
      <c r="E93" s="771"/>
      <c r="F93" s="771"/>
      <c r="G93" s="771"/>
      <c r="H93" s="771"/>
      <c r="I93" s="771"/>
      <c r="J93" s="771"/>
      <c r="K93" s="771"/>
      <c r="L93" s="1013"/>
      <c r="M93" s="1014"/>
      <c r="N93" s="968" t="str">
        <f>IF($A92="■",$A$40,"")</f>
        <v/>
      </c>
      <c r="O93" s="969"/>
      <c r="P93" s="969"/>
      <c r="Q93" s="969"/>
      <c r="R93" s="980"/>
      <c r="S93" s="218" t="s">
        <v>210</v>
      </c>
      <c r="T93" s="1049"/>
      <c r="U93" s="1050"/>
      <c r="V93" s="1050"/>
      <c r="W93" s="1051"/>
      <c r="X93" s="242" t="s">
        <v>211</v>
      </c>
      <c r="Y93" s="1049"/>
      <c r="Z93" s="1050"/>
      <c r="AA93" s="1050"/>
      <c r="AB93" s="1052"/>
      <c r="AC93" s="983"/>
      <c r="AD93" s="971"/>
      <c r="AE93" s="971"/>
      <c r="AF93" s="971"/>
      <c r="AG93" s="971"/>
      <c r="AH93" s="971"/>
      <c r="AI93" s="971"/>
      <c r="AJ93" s="971"/>
      <c r="AK93" s="971"/>
      <c r="AL93" s="972"/>
      <c r="AM93" s="238"/>
      <c r="AN93" s="238"/>
      <c r="AO93" s="238"/>
      <c r="AP93" s="239"/>
      <c r="AQ93" s="198"/>
      <c r="AR93" s="269"/>
      <c r="AS93" s="159"/>
      <c r="AT93" s="143"/>
      <c r="AZ93" s="49"/>
      <c r="BA93" s="143"/>
    </row>
    <row r="94" spans="1:53" ht="11.25" customHeight="1" x14ac:dyDescent="0.15">
      <c r="A94" s="85"/>
      <c r="B94" s="209"/>
      <c r="C94" s="85"/>
      <c r="D94" s="85"/>
      <c r="E94" s="85"/>
      <c r="F94" s="85"/>
      <c r="G94" s="85"/>
      <c r="H94" s="85"/>
      <c r="I94" s="85"/>
      <c r="J94" s="85"/>
      <c r="K94" s="86"/>
      <c r="L94" s="86"/>
      <c r="M94" s="86"/>
      <c r="N94" s="86"/>
      <c r="O94" s="86"/>
      <c r="P94" s="86"/>
      <c r="Q94" s="86"/>
      <c r="R94" s="86"/>
      <c r="S94" s="86"/>
      <c r="T94" s="86"/>
      <c r="U94" s="86"/>
      <c r="V94" s="86"/>
      <c r="W94" s="86"/>
      <c r="X94" s="86"/>
      <c r="Y94" s="86"/>
      <c r="Z94" s="86"/>
      <c r="AA94" s="86"/>
      <c r="AB94" s="86"/>
      <c r="AC94" s="86"/>
      <c r="AD94" s="86"/>
      <c r="AE94" s="86"/>
      <c r="AF94" s="86"/>
      <c r="AG94" s="86"/>
      <c r="AH94" s="86"/>
      <c r="AI94" s="86"/>
      <c r="AJ94" s="86"/>
      <c r="AK94" s="86"/>
      <c r="AL94" s="86"/>
      <c r="AM94" s="86"/>
      <c r="AN94" s="86"/>
      <c r="AO94" s="86"/>
      <c r="AP94" s="86"/>
      <c r="AQ94" s="135"/>
      <c r="AR94" s="269"/>
      <c r="AS94" s="159"/>
      <c r="AU94" s="1"/>
      <c r="AW94" s="84"/>
      <c r="AX94" s="1"/>
      <c r="AY94" s="1"/>
      <c r="AZ94" s="1"/>
    </row>
    <row r="95" spans="1:53" s="61" customFormat="1" ht="15" customHeight="1" x14ac:dyDescent="0.15">
      <c r="A95" s="139"/>
      <c r="B95" s="137" t="s">
        <v>238</v>
      </c>
      <c r="C95" s="140"/>
      <c r="D95" s="140"/>
      <c r="E95" s="140"/>
      <c r="F95" s="140"/>
      <c r="G95" s="140"/>
      <c r="H95" s="140"/>
      <c r="I95" s="140"/>
      <c r="J95" s="140"/>
      <c r="K95" s="203"/>
      <c r="L95" s="140"/>
      <c r="M95" s="140"/>
      <c r="N95" s="140"/>
      <c r="O95" s="140"/>
      <c r="P95" s="140"/>
      <c r="Q95" s="140"/>
      <c r="R95" s="140"/>
      <c r="S95" s="140"/>
      <c r="T95" s="140"/>
      <c r="U95" s="140"/>
      <c r="V95" s="140"/>
      <c r="W95" s="140"/>
      <c r="X95" s="140"/>
      <c r="Y95" s="140"/>
      <c r="Z95" s="140"/>
      <c r="AA95" s="140"/>
      <c r="AB95" s="140"/>
      <c r="AC95" s="140"/>
      <c r="AD95" s="140"/>
      <c r="AE95" s="140"/>
      <c r="AF95" s="140"/>
      <c r="AG95" s="140"/>
      <c r="AH95" s="140"/>
      <c r="AI95" s="140"/>
      <c r="AJ95" s="140"/>
      <c r="AK95" s="140"/>
      <c r="AL95" s="140"/>
      <c r="AM95" s="140"/>
      <c r="AN95" s="140"/>
      <c r="AO95" s="140"/>
      <c r="AP95" s="141"/>
      <c r="AQ95" s="198"/>
      <c r="AR95" s="269"/>
      <c r="AS95" s="159"/>
      <c r="AT95" s="143"/>
      <c r="AU95" s="162" t="s">
        <v>188</v>
      </c>
      <c r="AV95" s="49"/>
      <c r="AW95" s="49"/>
      <c r="AX95" s="49"/>
      <c r="AY95" s="49"/>
      <c r="AZ95" s="49"/>
      <c r="BA95" s="143"/>
    </row>
    <row r="96" spans="1:53" ht="15" customHeight="1" x14ac:dyDescent="0.15">
      <c r="A96" s="1085" t="e">
        <f>IF($AU$1=#REF!,"ご利用開始希望日","ご利用開始日/契約番号")</f>
        <v>#REF!</v>
      </c>
      <c r="B96" s="1086"/>
      <c r="C96" s="1086"/>
      <c r="D96" s="1086"/>
      <c r="E96" s="1087"/>
      <c r="F96" s="1085" t="s">
        <v>148</v>
      </c>
      <c r="G96" s="1086"/>
      <c r="H96" s="1086"/>
      <c r="I96" s="1086"/>
      <c r="J96" s="1086"/>
      <c r="K96" s="1086"/>
      <c r="L96" s="1086"/>
      <c r="M96" s="1086"/>
      <c r="N96" s="1086"/>
      <c r="O96" s="1086"/>
      <c r="P96" s="1086"/>
      <c r="Q96" s="1086"/>
      <c r="R96" s="1086"/>
      <c r="S96" s="1086"/>
      <c r="T96" s="1085" t="s">
        <v>129</v>
      </c>
      <c r="U96" s="1087"/>
      <c r="V96" s="1088" t="e">
        <f>IF($AU$1=#REF!,"備考","閉域網接続情報")</f>
        <v>#REF!</v>
      </c>
      <c r="W96" s="1089"/>
      <c r="X96" s="1089"/>
      <c r="Y96" s="1089"/>
      <c r="Z96" s="1089"/>
      <c r="AA96" s="1089"/>
      <c r="AB96" s="1089"/>
      <c r="AC96" s="1089"/>
      <c r="AD96" s="1089"/>
      <c r="AE96" s="1089"/>
      <c r="AF96" s="1089"/>
      <c r="AG96" s="1089"/>
      <c r="AH96" s="1089"/>
      <c r="AI96" s="1089"/>
      <c r="AJ96" s="1089"/>
      <c r="AK96" s="1089"/>
      <c r="AL96" s="1090"/>
      <c r="AM96" s="1088" t="s">
        <v>172</v>
      </c>
      <c r="AN96" s="1089"/>
      <c r="AO96" s="1089"/>
      <c r="AP96" s="1090"/>
      <c r="AQ96" s="91"/>
      <c r="AR96" s="269"/>
      <c r="AS96" s="159"/>
      <c r="AT96" s="111"/>
      <c r="AU96" s="173" t="s">
        <v>183</v>
      </c>
      <c r="AV96" s="244"/>
      <c r="AW96" s="173"/>
      <c r="AX96" s="173"/>
      <c r="AY96" s="173"/>
      <c r="AZ96" s="1"/>
      <c r="BA96" s="143"/>
    </row>
    <row r="97" spans="1:53" ht="22.5" customHeight="1" x14ac:dyDescent="0.35">
      <c r="A97" s="1098" t="str">
        <f>IF(F97="","",N64)</f>
        <v/>
      </c>
      <c r="B97" s="1099"/>
      <c r="C97" s="1099"/>
      <c r="D97" s="1099"/>
      <c r="E97" s="1100"/>
      <c r="F97" s="956" t="str">
        <f>IF($L$64&gt;=1,#REF!,"")</f>
        <v/>
      </c>
      <c r="G97" s="957"/>
      <c r="H97" s="957"/>
      <c r="I97" s="957"/>
      <c r="J97" s="957"/>
      <c r="K97" s="957"/>
      <c r="L97" s="957"/>
      <c r="M97" s="957"/>
      <c r="N97" s="957"/>
      <c r="O97" s="957"/>
      <c r="P97" s="957"/>
      <c r="Q97" s="957"/>
      <c r="R97" s="957"/>
      <c r="S97" s="1101"/>
      <c r="T97" s="1102" t="str">
        <f>IF(F97="","",$L$64)</f>
        <v/>
      </c>
      <c r="U97" s="1103"/>
      <c r="V97" s="1104" t="e">
        <f>IF(OR($F97=#REF!,$F97=#REF!,$F97=#REF!),VLOOKUP($F97,$AU$96:$AY$101,2,0),"")</f>
        <v>#REF!</v>
      </c>
      <c r="W97" s="1105"/>
      <c r="X97" s="1105"/>
      <c r="Y97" s="1105"/>
      <c r="Z97" s="1092"/>
      <c r="AA97" s="1092"/>
      <c r="AB97" s="1092"/>
      <c r="AC97" s="1092"/>
      <c r="AD97" s="1105" t="e">
        <f>IF(OR($F97=#REF!,$F97=#REF!,$F97=#REF!),VLOOKUP($F97,$AU$96:$AY$101,3,0),"")</f>
        <v>#REF!</v>
      </c>
      <c r="AE97" s="1105"/>
      <c r="AF97" s="1105"/>
      <c r="AG97" s="1105"/>
      <c r="AH97" s="1092"/>
      <c r="AI97" s="1092"/>
      <c r="AJ97" s="1092"/>
      <c r="AK97" s="1092"/>
      <c r="AL97" s="1093"/>
      <c r="AM97" s="914" t="str">
        <f t="shared" ref="AM97" si="0">IF(F97="","",A97)</f>
        <v/>
      </c>
      <c r="AN97" s="915"/>
      <c r="AO97" s="915"/>
      <c r="AP97" s="916"/>
      <c r="AQ97" s="168"/>
      <c r="AR97" s="269"/>
      <c r="AS97" s="159"/>
      <c r="AU97" s="173" t="s">
        <v>144</v>
      </c>
      <c r="AV97" s="173" t="s">
        <v>184</v>
      </c>
      <c r="AW97" s="173" t="s">
        <v>185</v>
      </c>
      <c r="AX97" s="244"/>
      <c r="AY97" s="244"/>
      <c r="AZ97" s="1"/>
    </row>
    <row r="98" spans="1:53" ht="15" customHeight="1" x14ac:dyDescent="0.15">
      <c r="A98" s="920"/>
      <c r="B98" s="921"/>
      <c r="C98" s="921"/>
      <c r="D98" s="921"/>
      <c r="E98" s="922"/>
      <c r="F98" s="169"/>
      <c r="G98" s="170"/>
      <c r="H98" s="170"/>
      <c r="I98" s="170"/>
      <c r="J98" s="199"/>
      <c r="K98" s="199"/>
      <c r="L98" s="199"/>
      <c r="M98" s="199"/>
      <c r="N98" s="199"/>
      <c r="O98" s="199"/>
      <c r="P98" s="187" t="s">
        <v>220</v>
      </c>
      <c r="Q98" s="925" t="str">
        <f>IF(F97="","",VLOOKUP(F97,#REF!,2,0))</f>
        <v/>
      </c>
      <c r="R98" s="925"/>
      <c r="S98" s="926"/>
      <c r="T98" s="245"/>
      <c r="U98" s="171"/>
      <c r="V98" s="767" t="e">
        <f>IF(OR($F97=#REF!,$F97=#REF!,$F97=#REF!),VLOOKUP($F97,$AU$96:$AY$101,4,0)&amp;"","")</f>
        <v>#REF!</v>
      </c>
      <c r="W98" s="1094"/>
      <c r="X98" s="1094"/>
      <c r="Y98" s="1094"/>
      <c r="Z98" s="1095"/>
      <c r="AA98" s="1095"/>
      <c r="AB98" s="1095"/>
      <c r="AC98" s="1095"/>
      <c r="AD98" s="1096" t="e">
        <f>IF(OR($F97=#REF!,$F97=#REF!,$F97=#REF!),VLOOKUP($F97,$AU$96:$AY$101,5,0)&amp;"","")</f>
        <v>#REF!</v>
      </c>
      <c r="AE98" s="1096"/>
      <c r="AF98" s="1096"/>
      <c r="AG98" s="1096"/>
      <c r="AH98" s="1095"/>
      <c r="AI98" s="1095"/>
      <c r="AJ98" s="1095"/>
      <c r="AK98" s="1095"/>
      <c r="AL98" s="1097"/>
      <c r="AM98" s="937"/>
      <c r="AN98" s="938"/>
      <c r="AO98" s="938"/>
      <c r="AP98" s="939"/>
      <c r="AQ98" s="168"/>
      <c r="AR98" s="269"/>
      <c r="AS98" s="159"/>
      <c r="AU98" s="173" t="s">
        <v>145</v>
      </c>
      <c r="AV98" s="244" t="s">
        <v>186</v>
      </c>
      <c r="AW98" s="173" t="s">
        <v>187</v>
      </c>
      <c r="AX98" s="244"/>
      <c r="AY98" s="244"/>
      <c r="AZ98" s="1"/>
    </row>
    <row r="99" spans="1:53" ht="22.5" customHeight="1" x14ac:dyDescent="0.35">
      <c r="A99" s="1098" t="str">
        <f>IF(F99="","",N66)</f>
        <v/>
      </c>
      <c r="B99" s="1099"/>
      <c r="C99" s="1099"/>
      <c r="D99" s="1099"/>
      <c r="E99" s="1100"/>
      <c r="F99" s="956" t="str">
        <f>IF($L$66&gt;=1,VLOOKUP('ご契約内容 (old)'!$S$66,#REF!,2,0),"")</f>
        <v/>
      </c>
      <c r="G99" s="957"/>
      <c r="H99" s="957"/>
      <c r="I99" s="957"/>
      <c r="J99" s="957"/>
      <c r="K99" s="957"/>
      <c r="L99" s="957"/>
      <c r="M99" s="957"/>
      <c r="N99" s="957"/>
      <c r="O99" s="957"/>
      <c r="P99" s="957"/>
      <c r="Q99" s="957"/>
      <c r="R99" s="957"/>
      <c r="S99" s="1101"/>
      <c r="T99" s="1102" t="str">
        <f>IF(F99="","",$L$66)</f>
        <v/>
      </c>
      <c r="U99" s="1103"/>
      <c r="V99" s="1104" t="e">
        <f>IF(OR($F99=#REF!,$F99=#REF!,$F99=#REF!),VLOOKUP($F99,$AU$96:$AY$101,2,0),"")</f>
        <v>#REF!</v>
      </c>
      <c r="W99" s="1105"/>
      <c r="X99" s="1105"/>
      <c r="Y99" s="1105"/>
      <c r="Z99" s="1092"/>
      <c r="AA99" s="1092"/>
      <c r="AB99" s="1092"/>
      <c r="AC99" s="1092"/>
      <c r="AD99" s="1105" t="e">
        <f>IF(OR($F99=#REF!,$F99=#REF!,$F99=#REF!),VLOOKUP($F99,$AU$96:$AY$101,3,0),"")</f>
        <v>#REF!</v>
      </c>
      <c r="AE99" s="1105"/>
      <c r="AF99" s="1105"/>
      <c r="AG99" s="1105"/>
      <c r="AH99" s="1092"/>
      <c r="AI99" s="1092"/>
      <c r="AJ99" s="1092"/>
      <c r="AK99" s="1092"/>
      <c r="AL99" s="1093"/>
      <c r="AM99" s="914" t="str">
        <f t="shared" ref="AM99" si="1">IF(F99="","",A99)</f>
        <v/>
      </c>
      <c r="AN99" s="915"/>
      <c r="AO99" s="915"/>
      <c r="AP99" s="916"/>
      <c r="AQ99" s="168"/>
      <c r="AR99" s="269"/>
      <c r="AS99" s="159"/>
      <c r="AU99" s="173" t="s">
        <v>179</v>
      </c>
      <c r="AV99" s="244" t="s">
        <v>186</v>
      </c>
      <c r="AW99" s="173" t="s">
        <v>187</v>
      </c>
      <c r="AX99" s="173"/>
      <c r="AY99" s="173"/>
      <c r="AZ99" s="1"/>
    </row>
    <row r="100" spans="1:53" ht="15" customHeight="1" x14ac:dyDescent="0.15">
      <c r="A100" s="920"/>
      <c r="B100" s="921"/>
      <c r="C100" s="921"/>
      <c r="D100" s="921"/>
      <c r="E100" s="922"/>
      <c r="F100" s="169"/>
      <c r="G100" s="170"/>
      <c r="H100" s="170"/>
      <c r="I100" s="170"/>
      <c r="J100" s="199"/>
      <c r="K100" s="199"/>
      <c r="L100" s="199"/>
      <c r="M100" s="199"/>
      <c r="N100" s="199"/>
      <c r="O100" s="199"/>
      <c r="P100" s="187" t="s">
        <v>182</v>
      </c>
      <c r="Q100" s="925" t="str">
        <f>IF(F99="","",VLOOKUP(F99,#REF!,2,0))</f>
        <v/>
      </c>
      <c r="R100" s="925"/>
      <c r="S100" s="926"/>
      <c r="T100" s="245"/>
      <c r="U100" s="171"/>
      <c r="V100" s="767" t="e">
        <f>IF(OR($F99=#REF!,$F99=#REF!,$F99=#REF!),VLOOKUP($F99,$AU$96:$AY$101,4,0)&amp;"","")</f>
        <v>#REF!</v>
      </c>
      <c r="W100" s="1094"/>
      <c r="X100" s="1094"/>
      <c r="Y100" s="1094"/>
      <c r="Z100" s="1095"/>
      <c r="AA100" s="1095"/>
      <c r="AB100" s="1095"/>
      <c r="AC100" s="1095"/>
      <c r="AD100" s="1096" t="e">
        <f>IF(OR($F99=#REF!,$F99=#REF!,$F99=#REF!),VLOOKUP($F99,$AU$96:$AY$101,5,0)&amp;"","")</f>
        <v>#REF!</v>
      </c>
      <c r="AE100" s="1096"/>
      <c r="AF100" s="1096"/>
      <c r="AG100" s="1096"/>
      <c r="AH100" s="1095"/>
      <c r="AI100" s="1095"/>
      <c r="AJ100" s="1095"/>
      <c r="AK100" s="1095"/>
      <c r="AL100" s="1097"/>
      <c r="AM100" s="937"/>
      <c r="AN100" s="938"/>
      <c r="AO100" s="938"/>
      <c r="AP100" s="939"/>
      <c r="AQ100" s="168"/>
      <c r="AR100" s="269"/>
      <c r="AS100" s="159"/>
      <c r="AU100" s="244" t="s">
        <v>142</v>
      </c>
      <c r="AV100" s="244"/>
      <c r="AW100" s="173"/>
      <c r="AX100" s="173"/>
      <c r="AY100" s="173"/>
      <c r="AZ100" s="1"/>
    </row>
    <row r="101" spans="1:53" ht="22.5" customHeight="1" x14ac:dyDescent="0.35">
      <c r="A101" s="1098" t="str">
        <f>IF(F101="","",S67)</f>
        <v/>
      </c>
      <c r="B101" s="1099"/>
      <c r="C101" s="1099"/>
      <c r="D101" s="1099"/>
      <c r="E101" s="1100"/>
      <c r="F101" s="956" t="str">
        <f>IF($L$68&gt;=1,VLOOKUP($O$69,#REF!,2,0),"")</f>
        <v/>
      </c>
      <c r="G101" s="957"/>
      <c r="H101" s="957"/>
      <c r="I101" s="957"/>
      <c r="J101" s="957"/>
      <c r="K101" s="957"/>
      <c r="L101" s="957"/>
      <c r="M101" s="957"/>
      <c r="N101" s="957"/>
      <c r="O101" s="957"/>
      <c r="P101" s="957"/>
      <c r="Q101" s="957"/>
      <c r="R101" s="957"/>
      <c r="S101" s="1101"/>
      <c r="T101" s="1102" t="str">
        <f>IF(F101="","","1")</f>
        <v/>
      </c>
      <c r="U101" s="1103"/>
      <c r="V101" s="1113" t="e">
        <f>IF(OR($F101=#REF!,$F101=#REF!,$F101=#REF!),VLOOKUP($F101,$AU$96:$AY$101,2,0),"")</f>
        <v>#REF!</v>
      </c>
      <c r="W101" s="1114"/>
      <c r="X101" s="1114"/>
      <c r="Y101" s="1114"/>
      <c r="Z101" s="1106"/>
      <c r="AA101" s="1106"/>
      <c r="AB101" s="1106"/>
      <c r="AC101" s="1115"/>
      <c r="AD101" s="1116" t="e">
        <f>IF(OR($F101=#REF!,$F101=#REF!,$F101=#REF!),VLOOKUP($F101,$AU$96:$AY$101,3,0),"")</f>
        <v>#REF!</v>
      </c>
      <c r="AE101" s="1114"/>
      <c r="AF101" s="1114"/>
      <c r="AG101" s="1114"/>
      <c r="AH101" s="1106"/>
      <c r="AI101" s="1106"/>
      <c r="AJ101" s="1106"/>
      <c r="AK101" s="1106"/>
      <c r="AL101" s="1107"/>
      <c r="AM101" s="914" t="str">
        <f t="shared" ref="AM101" si="2">IF(F101="","",A101)</f>
        <v/>
      </c>
      <c r="AN101" s="915"/>
      <c r="AO101" s="915"/>
      <c r="AP101" s="916"/>
      <c r="AQ101" s="168"/>
      <c r="AR101" s="269"/>
      <c r="AS101" s="159"/>
      <c r="AU101" s="244" t="s">
        <v>143</v>
      </c>
      <c r="AV101" s="244" t="s">
        <v>235</v>
      </c>
      <c r="AW101" s="173" t="s">
        <v>234</v>
      </c>
      <c r="AX101" s="173" t="s">
        <v>236</v>
      </c>
      <c r="AY101" s="173" t="s">
        <v>237</v>
      </c>
      <c r="AZ101" s="1"/>
      <c r="BA101" s="143"/>
    </row>
    <row r="102" spans="1:53" ht="15" customHeight="1" x14ac:dyDescent="0.15">
      <c r="A102" s="920"/>
      <c r="B102" s="921"/>
      <c r="C102" s="921"/>
      <c r="D102" s="921"/>
      <c r="E102" s="922"/>
      <c r="F102" s="169"/>
      <c r="G102" s="170"/>
      <c r="H102" s="170"/>
      <c r="I102" s="170"/>
      <c r="J102" s="199"/>
      <c r="K102" s="199"/>
      <c r="L102" s="199"/>
      <c r="M102" s="199"/>
      <c r="N102" s="199"/>
      <c r="O102" s="199"/>
      <c r="P102" s="187" t="s">
        <v>182</v>
      </c>
      <c r="Q102" s="925" t="str">
        <f>IF(F101="","",VLOOKUP(F101,#REF!,2,0))</f>
        <v/>
      </c>
      <c r="R102" s="925"/>
      <c r="S102" s="926"/>
      <c r="T102" s="245"/>
      <c r="U102" s="171"/>
      <c r="V102" s="1108" t="e">
        <f>IF(OR($F101=#REF!,$F101=#REF!,$F101=#REF!),VLOOKUP($F101,$AU$96:$AY$101,4,0)&amp;"","")</f>
        <v>#REF!</v>
      </c>
      <c r="W102" s="1109"/>
      <c r="X102" s="1109"/>
      <c r="Y102" s="1109"/>
      <c r="Z102" s="1110"/>
      <c r="AA102" s="1110"/>
      <c r="AB102" s="1110"/>
      <c r="AC102" s="1111"/>
      <c r="AD102" s="921" t="e">
        <f>IF(OR($F101=#REF!,$F101=#REF!,$F101=#REF!),VLOOKUP($F101,$AU$96:$AY$101,5,0)&amp;"","")</f>
        <v>#REF!</v>
      </c>
      <c r="AE102" s="921"/>
      <c r="AF102" s="921"/>
      <c r="AG102" s="921"/>
      <c r="AH102" s="1110"/>
      <c r="AI102" s="1110"/>
      <c r="AJ102" s="1110"/>
      <c r="AK102" s="1110"/>
      <c r="AL102" s="1112"/>
      <c r="AM102" s="937"/>
      <c r="AN102" s="938"/>
      <c r="AO102" s="938"/>
      <c r="AP102" s="939"/>
      <c r="AQ102" s="168"/>
      <c r="AR102" s="269"/>
      <c r="AS102" s="159"/>
      <c r="AW102" s="1"/>
      <c r="AX102" s="1"/>
      <c r="AY102" s="1"/>
      <c r="AZ102" s="1"/>
      <c r="BA102" s="143"/>
    </row>
    <row r="103" spans="1:53" ht="22.5" customHeight="1" x14ac:dyDescent="0.35">
      <c r="A103" s="1098" t="str">
        <f>IF(F103="","",S70)</f>
        <v/>
      </c>
      <c r="B103" s="1099"/>
      <c r="C103" s="1099"/>
      <c r="D103" s="1099"/>
      <c r="E103" s="1100"/>
      <c r="F103" s="956" t="str">
        <f>IF($L$68&gt;=2,VLOOKUP($O$72,#REF!,2,0),"")</f>
        <v/>
      </c>
      <c r="G103" s="957"/>
      <c r="H103" s="957"/>
      <c r="I103" s="957"/>
      <c r="J103" s="957"/>
      <c r="K103" s="957"/>
      <c r="L103" s="957"/>
      <c r="M103" s="957"/>
      <c r="N103" s="957"/>
      <c r="O103" s="957"/>
      <c r="P103" s="957"/>
      <c r="Q103" s="957"/>
      <c r="R103" s="957"/>
      <c r="S103" s="1101"/>
      <c r="T103" s="1102" t="str">
        <f>IF(F103="","","1")</f>
        <v/>
      </c>
      <c r="U103" s="1103"/>
      <c r="V103" s="1113" t="e">
        <f>IF(OR($F103=#REF!,$F103=#REF!,$F103=#REF!),VLOOKUP($F103,$AU$96:$AY$101,2,0),"")</f>
        <v>#REF!</v>
      </c>
      <c r="W103" s="1114"/>
      <c r="X103" s="1114"/>
      <c r="Y103" s="1114"/>
      <c r="Z103" s="1106"/>
      <c r="AA103" s="1106"/>
      <c r="AB103" s="1106"/>
      <c r="AC103" s="1115"/>
      <c r="AD103" s="1116" t="e">
        <f>IF(OR($F103=#REF!,$F103=#REF!,$F103=#REF!),VLOOKUP($F103,$AU$96:$AY$101,3,0),"")</f>
        <v>#REF!</v>
      </c>
      <c r="AE103" s="1114"/>
      <c r="AF103" s="1114"/>
      <c r="AG103" s="1114"/>
      <c r="AH103" s="1106"/>
      <c r="AI103" s="1106"/>
      <c r="AJ103" s="1106"/>
      <c r="AK103" s="1106"/>
      <c r="AL103" s="1107"/>
      <c r="AM103" s="914" t="str">
        <f t="shared" ref="AM103" si="3">IF(F103="","",A103)</f>
        <v/>
      </c>
      <c r="AN103" s="915"/>
      <c r="AO103" s="915"/>
      <c r="AP103" s="916"/>
      <c r="AQ103" s="168"/>
      <c r="AR103" s="269"/>
      <c r="AS103" s="159"/>
      <c r="AW103" s="1"/>
      <c r="AX103" s="105"/>
      <c r="AZ103" s="1"/>
      <c r="BA103" s="143"/>
    </row>
    <row r="104" spans="1:53" ht="15" customHeight="1" x14ac:dyDescent="0.15">
      <c r="A104" s="920"/>
      <c r="B104" s="921"/>
      <c r="C104" s="921"/>
      <c r="D104" s="921"/>
      <c r="E104" s="922"/>
      <c r="F104" s="169"/>
      <c r="G104" s="170"/>
      <c r="H104" s="170"/>
      <c r="I104" s="170"/>
      <c r="J104" s="199"/>
      <c r="K104" s="199"/>
      <c r="L104" s="199"/>
      <c r="M104" s="199"/>
      <c r="N104" s="199"/>
      <c r="O104" s="199"/>
      <c r="P104" s="187" t="s">
        <v>182</v>
      </c>
      <c r="Q104" s="925" t="str">
        <f>IF(F103="","",VLOOKUP(F103,#REF!,2,0))</f>
        <v/>
      </c>
      <c r="R104" s="925"/>
      <c r="S104" s="926"/>
      <c r="T104" s="245"/>
      <c r="U104" s="171"/>
      <c r="V104" s="1108" t="e">
        <f>IF(OR($F103=#REF!,$F103=#REF!,$F103=#REF!),VLOOKUP($F103,$AU$96:$AY$101,4,0)&amp;"","")</f>
        <v>#REF!</v>
      </c>
      <c r="W104" s="1109"/>
      <c r="X104" s="1109"/>
      <c r="Y104" s="1109"/>
      <c r="Z104" s="1110"/>
      <c r="AA104" s="1110"/>
      <c r="AB104" s="1110"/>
      <c r="AC104" s="1111"/>
      <c r="AD104" s="921" t="e">
        <f>IF(OR($F103=#REF!,$F103=#REF!,$F103=#REF!),VLOOKUP($F103,$AU$96:$AY$101,5,0)&amp;"","")</f>
        <v>#REF!</v>
      </c>
      <c r="AE104" s="921"/>
      <c r="AF104" s="921"/>
      <c r="AG104" s="921"/>
      <c r="AH104" s="1110"/>
      <c r="AI104" s="1110"/>
      <c r="AJ104" s="1110"/>
      <c r="AK104" s="1110"/>
      <c r="AL104" s="1112"/>
      <c r="AM104" s="937"/>
      <c r="AN104" s="938"/>
      <c r="AO104" s="938"/>
      <c r="AP104" s="939"/>
      <c r="AQ104" s="168"/>
      <c r="AR104" s="269"/>
      <c r="AS104" s="159"/>
      <c r="AW104" s="1"/>
      <c r="AX104" s="105"/>
      <c r="AZ104" s="1"/>
      <c r="BA104" s="1"/>
    </row>
    <row r="105" spans="1:53" ht="22.5" customHeight="1" x14ac:dyDescent="0.35">
      <c r="A105" s="1098" t="str">
        <f>IF(F105="","",S73)</f>
        <v/>
      </c>
      <c r="B105" s="1099"/>
      <c r="C105" s="1099"/>
      <c r="D105" s="1099"/>
      <c r="E105" s="1100"/>
      <c r="F105" s="956" t="str">
        <f>IF($L$68&gt;=3,VLOOKUP($O$75,#REF!,2,0),"")</f>
        <v/>
      </c>
      <c r="G105" s="957"/>
      <c r="H105" s="957"/>
      <c r="I105" s="957"/>
      <c r="J105" s="957"/>
      <c r="K105" s="957"/>
      <c r="L105" s="957"/>
      <c r="M105" s="957"/>
      <c r="N105" s="957"/>
      <c r="O105" s="957"/>
      <c r="P105" s="957"/>
      <c r="Q105" s="957"/>
      <c r="R105" s="957"/>
      <c r="S105" s="1101"/>
      <c r="T105" s="1102" t="str">
        <f>IF(F105="","","1")</f>
        <v/>
      </c>
      <c r="U105" s="1103"/>
      <c r="V105" s="1113" t="e">
        <f>IF(OR($F105=#REF!,$F105=#REF!,$F105=#REF!),VLOOKUP($F105,$AU$96:$AY$101,2,0),"")</f>
        <v>#REF!</v>
      </c>
      <c r="W105" s="1114"/>
      <c r="X105" s="1114"/>
      <c r="Y105" s="1114"/>
      <c r="Z105" s="1106"/>
      <c r="AA105" s="1106"/>
      <c r="AB105" s="1106"/>
      <c r="AC105" s="1115"/>
      <c r="AD105" s="1116" t="e">
        <f>IF(OR($F105=#REF!,$F105=#REF!,$F105=#REF!),VLOOKUP($F105,$AU$96:$AY$101,3,0),"")</f>
        <v>#REF!</v>
      </c>
      <c r="AE105" s="1114"/>
      <c r="AF105" s="1114"/>
      <c r="AG105" s="1114"/>
      <c r="AH105" s="1106"/>
      <c r="AI105" s="1106"/>
      <c r="AJ105" s="1106"/>
      <c r="AK105" s="1106"/>
      <c r="AL105" s="1107"/>
      <c r="AM105" s="914" t="str">
        <f t="shared" ref="AM105" si="4">IF(F105="","",A105)</f>
        <v/>
      </c>
      <c r="AN105" s="915"/>
      <c r="AO105" s="915"/>
      <c r="AP105" s="916"/>
      <c r="AQ105" s="168"/>
      <c r="AR105" s="269"/>
      <c r="AS105" s="159"/>
      <c r="AW105" s="1"/>
      <c r="AX105" s="105"/>
      <c r="AZ105" s="1"/>
    </row>
    <row r="106" spans="1:53" ht="15" customHeight="1" x14ac:dyDescent="0.15">
      <c r="A106" s="920"/>
      <c r="B106" s="921"/>
      <c r="C106" s="921"/>
      <c r="D106" s="921"/>
      <c r="E106" s="922"/>
      <c r="F106" s="169"/>
      <c r="G106" s="170"/>
      <c r="H106" s="170"/>
      <c r="I106" s="170"/>
      <c r="J106" s="199"/>
      <c r="K106" s="199"/>
      <c r="L106" s="199"/>
      <c r="M106" s="199"/>
      <c r="N106" s="199"/>
      <c r="O106" s="199"/>
      <c r="P106" s="187" t="s">
        <v>182</v>
      </c>
      <c r="Q106" s="925" t="str">
        <f>IF(F105="","",VLOOKUP(F105,#REF!,2,0))</f>
        <v/>
      </c>
      <c r="R106" s="925"/>
      <c r="S106" s="926"/>
      <c r="T106" s="245"/>
      <c r="U106" s="171"/>
      <c r="V106" s="1108" t="e">
        <f>IF(OR($F105=#REF!,$F105=#REF!,$F105=#REF!),VLOOKUP($F105,$AU$96:$AY$101,4,0)&amp;"","")</f>
        <v>#REF!</v>
      </c>
      <c r="W106" s="1109"/>
      <c r="X106" s="1109"/>
      <c r="Y106" s="1109"/>
      <c r="Z106" s="1110"/>
      <c r="AA106" s="1110"/>
      <c r="AB106" s="1110"/>
      <c r="AC106" s="1111"/>
      <c r="AD106" s="921" t="e">
        <f>IF(OR($F105=#REF!,$F105=#REF!,$F105=#REF!),VLOOKUP($F105,$AU$96:$AY$101,5,0)&amp;"","")</f>
        <v>#REF!</v>
      </c>
      <c r="AE106" s="921"/>
      <c r="AF106" s="921"/>
      <c r="AG106" s="921"/>
      <c r="AH106" s="1110"/>
      <c r="AI106" s="1110"/>
      <c r="AJ106" s="1110"/>
      <c r="AK106" s="1110"/>
      <c r="AL106" s="1112"/>
      <c r="AM106" s="937"/>
      <c r="AN106" s="938"/>
      <c r="AO106" s="938"/>
      <c r="AP106" s="939"/>
      <c r="AQ106" s="168"/>
      <c r="AR106" s="269"/>
      <c r="AS106" s="159"/>
      <c r="AW106" s="1"/>
      <c r="AX106" s="105"/>
      <c r="AZ106" s="1"/>
    </row>
    <row r="107" spans="1:53" ht="22.5" customHeight="1" x14ac:dyDescent="0.35">
      <c r="A107" s="1098" t="str">
        <f>IF(F107="","",N89)</f>
        <v/>
      </c>
      <c r="B107" s="1099"/>
      <c r="C107" s="1099"/>
      <c r="D107" s="1099"/>
      <c r="E107" s="1100"/>
      <c r="F107" s="956" t="str">
        <f>IF($L$89&gt;=1,#REF!,"")</f>
        <v/>
      </c>
      <c r="G107" s="957"/>
      <c r="H107" s="957"/>
      <c r="I107" s="957"/>
      <c r="J107" s="957"/>
      <c r="K107" s="957"/>
      <c r="L107" s="957"/>
      <c r="M107" s="957"/>
      <c r="N107" s="957"/>
      <c r="O107" s="957"/>
      <c r="P107" s="957"/>
      <c r="Q107" s="957"/>
      <c r="R107" s="957"/>
      <c r="S107" s="1101"/>
      <c r="T107" s="1102" t="str">
        <f>IF(F107="","",$L$89)</f>
        <v/>
      </c>
      <c r="U107" s="1103"/>
      <c r="V107" s="1113" t="e">
        <f>IF($F107=#REF!,VLOOKUP($F107,$AU$96:$AY$101,2,0)&amp;"","")</f>
        <v>#REF!</v>
      </c>
      <c r="W107" s="1114"/>
      <c r="X107" s="1114"/>
      <c r="Y107" s="1114"/>
      <c r="Z107" s="1106"/>
      <c r="AA107" s="1106"/>
      <c r="AB107" s="1106"/>
      <c r="AC107" s="1115"/>
      <c r="AD107" s="1116" t="e">
        <f>IF($F107=#REF!,VLOOKUP($F107,$AU$96:$AY$101,3,0)&amp;"","")</f>
        <v>#REF!</v>
      </c>
      <c r="AE107" s="1114"/>
      <c r="AF107" s="1114"/>
      <c r="AG107" s="1114"/>
      <c r="AH107" s="1106"/>
      <c r="AI107" s="1106"/>
      <c r="AJ107" s="1106"/>
      <c r="AK107" s="1106"/>
      <c r="AL107" s="1107"/>
      <c r="AM107" s="914" t="str">
        <f t="shared" ref="AM107" si="5">IF(F107="","",A107)</f>
        <v/>
      </c>
      <c r="AN107" s="915"/>
      <c r="AO107" s="915"/>
      <c r="AP107" s="916"/>
      <c r="AQ107" s="168"/>
      <c r="AR107" s="269"/>
      <c r="AS107" s="159"/>
      <c r="AW107" s="1"/>
      <c r="AX107" s="105"/>
      <c r="AZ107" s="1"/>
    </row>
    <row r="108" spans="1:53" ht="15" customHeight="1" x14ac:dyDescent="0.15">
      <c r="A108" s="920"/>
      <c r="B108" s="921"/>
      <c r="C108" s="921"/>
      <c r="D108" s="921"/>
      <c r="E108" s="922"/>
      <c r="F108" s="169"/>
      <c r="G108" s="170"/>
      <c r="H108" s="170"/>
      <c r="I108" s="170"/>
      <c r="J108" s="199"/>
      <c r="K108" s="199"/>
      <c r="L108" s="199"/>
      <c r="M108" s="199"/>
      <c r="N108" s="199"/>
      <c r="O108" s="199"/>
      <c r="P108" s="187" t="s">
        <v>182</v>
      </c>
      <c r="Q108" s="925" t="str">
        <f>IF(F107="","",VLOOKUP(F107,#REF!,2,0))</f>
        <v/>
      </c>
      <c r="R108" s="925"/>
      <c r="S108" s="926"/>
      <c r="T108" s="245"/>
      <c r="U108" s="171"/>
      <c r="V108" s="1108" t="e">
        <f>IF($F107=#REF!,VLOOKUP($F107,$AU$96:$AY$101,4,0)&amp;"","")</f>
        <v>#REF!</v>
      </c>
      <c r="W108" s="1109"/>
      <c r="X108" s="1109"/>
      <c r="Y108" s="1109"/>
      <c r="Z108" s="1110"/>
      <c r="AA108" s="1110"/>
      <c r="AB108" s="1110"/>
      <c r="AC108" s="1111"/>
      <c r="AD108" s="921" t="e">
        <f>IF($F107=#REF!,VLOOKUP($F107,$AU$96:$AY$101,5,0)&amp;"","")</f>
        <v>#REF!</v>
      </c>
      <c r="AE108" s="921"/>
      <c r="AF108" s="921"/>
      <c r="AG108" s="921"/>
      <c r="AH108" s="1110"/>
      <c r="AI108" s="1110"/>
      <c r="AJ108" s="1110"/>
      <c r="AK108" s="1110"/>
      <c r="AL108" s="1112"/>
      <c r="AM108" s="937"/>
      <c r="AN108" s="938"/>
      <c r="AO108" s="938"/>
      <c r="AP108" s="939"/>
      <c r="AQ108" s="168"/>
      <c r="AR108" s="269"/>
      <c r="AS108" s="159"/>
      <c r="AW108" s="1"/>
      <c r="AX108" s="105"/>
      <c r="AZ108" s="1"/>
    </row>
    <row r="109" spans="1:53" ht="22.5" customHeight="1" x14ac:dyDescent="0.35">
      <c r="A109" s="1098" t="str">
        <f>IF(F109="","",N93)</f>
        <v/>
      </c>
      <c r="B109" s="1099"/>
      <c r="C109" s="1099"/>
      <c r="D109" s="1099"/>
      <c r="E109" s="1100"/>
      <c r="F109" s="956" t="str">
        <f>IF($L$93&gt;=1,#REF!,"")</f>
        <v/>
      </c>
      <c r="G109" s="957"/>
      <c r="H109" s="957"/>
      <c r="I109" s="957"/>
      <c r="J109" s="957"/>
      <c r="K109" s="957"/>
      <c r="L109" s="957"/>
      <c r="M109" s="957"/>
      <c r="N109" s="957"/>
      <c r="O109" s="957"/>
      <c r="P109" s="957"/>
      <c r="Q109" s="957"/>
      <c r="R109" s="957"/>
      <c r="S109" s="1101"/>
      <c r="T109" s="1102" t="str">
        <f>IF(F109="","",$L93)</f>
        <v/>
      </c>
      <c r="U109" s="1103"/>
      <c r="V109" s="1113" t="e">
        <f>IF($F109=#REF!,VLOOKUP($F109,$AU$96:$AY$101,2,0)&amp;"","")</f>
        <v>#REF!</v>
      </c>
      <c r="W109" s="1114"/>
      <c r="X109" s="1114"/>
      <c r="Y109" s="1114"/>
      <c r="Z109" s="1106"/>
      <c r="AA109" s="1106"/>
      <c r="AB109" s="1106"/>
      <c r="AC109" s="1115"/>
      <c r="AD109" s="1116" t="e">
        <f>IF($F109=#REF!,VLOOKUP($F109,$AU$96:$AY$101,3,0)&amp;"","")</f>
        <v>#REF!</v>
      </c>
      <c r="AE109" s="1114"/>
      <c r="AF109" s="1114"/>
      <c r="AG109" s="1114"/>
      <c r="AH109" s="1106"/>
      <c r="AI109" s="1106"/>
      <c r="AJ109" s="1106"/>
      <c r="AK109" s="1106"/>
      <c r="AL109" s="1107"/>
      <c r="AM109" s="914" t="str">
        <f t="shared" ref="AM109" si="6">IF(F109="","",A109)</f>
        <v/>
      </c>
      <c r="AN109" s="915"/>
      <c r="AO109" s="915"/>
      <c r="AP109" s="916"/>
      <c r="AQ109" s="168"/>
      <c r="AR109" s="269"/>
      <c r="AS109" s="159"/>
      <c r="AW109" s="1"/>
      <c r="AX109" s="105"/>
      <c r="AZ109" s="1"/>
    </row>
    <row r="110" spans="1:53" ht="15" customHeight="1" x14ac:dyDescent="0.15">
      <c r="A110" s="920"/>
      <c r="B110" s="921"/>
      <c r="C110" s="921"/>
      <c r="D110" s="921"/>
      <c r="E110" s="922"/>
      <c r="F110" s="169"/>
      <c r="G110" s="170"/>
      <c r="H110" s="170"/>
      <c r="I110" s="170"/>
      <c r="J110" s="199"/>
      <c r="K110" s="199"/>
      <c r="L110" s="199"/>
      <c r="M110" s="199"/>
      <c r="N110" s="199"/>
      <c r="O110" s="199"/>
      <c r="P110" s="187" t="s">
        <v>182</v>
      </c>
      <c r="Q110" s="925" t="str">
        <f>IF(F109="","",VLOOKUP(F109,#REF!,2,0))</f>
        <v/>
      </c>
      <c r="R110" s="925"/>
      <c r="S110" s="926"/>
      <c r="T110" s="245"/>
      <c r="U110" s="171"/>
      <c r="V110" s="1108" t="e">
        <f>IF($F109=#REF!,VLOOKUP($F109,$AU$96:$AY$101,4,0)&amp;"","")</f>
        <v>#REF!</v>
      </c>
      <c r="W110" s="1109"/>
      <c r="X110" s="1109"/>
      <c r="Y110" s="1109"/>
      <c r="Z110" s="1110"/>
      <c r="AA110" s="1110"/>
      <c r="AB110" s="1110"/>
      <c r="AC110" s="1111"/>
      <c r="AD110" s="921" t="e">
        <f>IF($F109=#REF!,VLOOKUP($F109,$AU$96:$AY$101,5,0)&amp;"","")</f>
        <v>#REF!</v>
      </c>
      <c r="AE110" s="921"/>
      <c r="AF110" s="921"/>
      <c r="AG110" s="921"/>
      <c r="AH110" s="1110"/>
      <c r="AI110" s="1110"/>
      <c r="AJ110" s="1110"/>
      <c r="AK110" s="1110"/>
      <c r="AL110" s="1112"/>
      <c r="AM110" s="937"/>
      <c r="AN110" s="938"/>
      <c r="AO110" s="938"/>
      <c r="AP110" s="939"/>
      <c r="AQ110" s="168"/>
      <c r="AR110" s="269"/>
      <c r="AS110" s="159"/>
      <c r="AW110" s="1"/>
      <c r="AX110" s="105"/>
      <c r="AZ110" s="1"/>
    </row>
    <row r="111" spans="1:53" ht="11.25" customHeight="1" x14ac:dyDescent="0.15">
      <c r="A111" s="85"/>
      <c r="B111" s="85"/>
      <c r="C111" s="85"/>
      <c r="D111" s="85"/>
      <c r="E111" s="85"/>
      <c r="F111" s="85"/>
      <c r="G111" s="85"/>
      <c r="H111" s="85"/>
      <c r="I111" s="85"/>
      <c r="J111" s="85"/>
      <c r="K111" s="86"/>
      <c r="L111" s="86"/>
      <c r="M111" s="86"/>
      <c r="N111" s="86"/>
      <c r="O111" s="86"/>
      <c r="P111" s="86"/>
      <c r="Q111" s="86"/>
      <c r="R111" s="86"/>
      <c r="S111" s="86"/>
      <c r="T111" s="86"/>
      <c r="U111" s="86"/>
      <c r="V111" s="86"/>
      <c r="W111" s="86"/>
      <c r="X111" s="86"/>
      <c r="Y111" s="86"/>
      <c r="Z111" s="86"/>
      <c r="AA111" s="86"/>
      <c r="AB111" s="86"/>
      <c r="AC111" s="86"/>
      <c r="AD111" s="86"/>
      <c r="AE111" s="86"/>
      <c r="AF111" s="86"/>
      <c r="AG111" s="86"/>
      <c r="AH111" s="86"/>
      <c r="AI111" s="86"/>
      <c r="AJ111" s="86"/>
      <c r="AK111" s="86"/>
      <c r="AL111" s="86"/>
      <c r="AM111" s="86"/>
      <c r="AN111" s="86"/>
      <c r="AO111" s="86"/>
      <c r="AP111" s="86"/>
      <c r="AQ111" s="135"/>
      <c r="AR111" s="269"/>
      <c r="AS111" s="159"/>
      <c r="AW111" s="1"/>
      <c r="AX111" s="105"/>
      <c r="AZ111" s="1"/>
      <c r="BA111" s="1"/>
    </row>
    <row r="112" spans="1:53" s="61" customFormat="1" ht="15" customHeight="1" x14ac:dyDescent="0.15">
      <c r="A112" s="80" t="e">
        <f>IF($AU$1=#REF!,"　[5]-3.　オプション","オプション")</f>
        <v>#REF!</v>
      </c>
      <c r="B112" s="81"/>
      <c r="C112" s="81"/>
      <c r="D112" s="81"/>
      <c r="E112" s="81"/>
      <c r="F112" s="81"/>
      <c r="G112" s="81"/>
      <c r="H112" s="81"/>
      <c r="I112" s="81"/>
      <c r="J112" s="81"/>
      <c r="K112" s="81"/>
      <c r="L112" s="81"/>
      <c r="M112" s="81"/>
      <c r="N112" s="81"/>
      <c r="O112" s="81"/>
      <c r="P112" s="81"/>
      <c r="Q112" s="81"/>
      <c r="R112" s="81"/>
      <c r="S112" s="81"/>
      <c r="T112" s="81"/>
      <c r="U112" s="81"/>
      <c r="V112" s="87"/>
      <c r="W112" s="87"/>
      <c r="X112" s="87"/>
      <c r="Y112" s="87"/>
      <c r="Z112" s="87"/>
      <c r="AA112" s="87"/>
      <c r="AB112" s="87"/>
      <c r="AC112" s="87"/>
      <c r="AD112" s="87"/>
      <c r="AE112" s="87"/>
      <c r="AF112" s="87"/>
      <c r="AG112" s="87"/>
      <c r="AH112" s="87"/>
      <c r="AI112" s="87"/>
      <c r="AJ112" s="87"/>
      <c r="AK112" s="87"/>
      <c r="AL112" s="81"/>
      <c r="AM112" s="87"/>
      <c r="AN112" s="87"/>
      <c r="AO112" s="87"/>
      <c r="AP112" s="88"/>
      <c r="AQ112" s="198"/>
      <c r="AR112" s="269"/>
      <c r="AS112" s="159"/>
      <c r="AT112" s="49"/>
      <c r="AU112" s="143"/>
      <c r="AV112" s="143"/>
      <c r="AW112" s="1"/>
      <c r="AX112" s="105"/>
      <c r="AY112" s="143"/>
      <c r="AZ112" s="1"/>
      <c r="BA112" s="49"/>
    </row>
    <row r="113" spans="1:53" s="61" customFormat="1" ht="15" customHeight="1" x14ac:dyDescent="0.15">
      <c r="A113" s="139"/>
      <c r="B113" s="137" t="e">
        <f>IF($AU$1=#REF!,"データ移行用ラック","データ移行用ラック")</f>
        <v>#REF!</v>
      </c>
      <c r="C113" s="140"/>
      <c r="D113" s="140"/>
      <c r="E113" s="140"/>
      <c r="F113" s="140"/>
      <c r="G113" s="140"/>
      <c r="H113" s="140"/>
      <c r="I113" s="140"/>
      <c r="J113" s="140"/>
      <c r="K113" s="140"/>
      <c r="L113" s="140"/>
      <c r="M113" s="140"/>
      <c r="N113" s="140"/>
      <c r="O113" s="140"/>
      <c r="P113" s="140"/>
      <c r="Q113" s="140"/>
      <c r="R113" s="140"/>
      <c r="S113" s="140"/>
      <c r="T113" s="140"/>
      <c r="U113" s="140"/>
      <c r="V113" s="140"/>
      <c r="W113" s="140"/>
      <c r="X113" s="140"/>
      <c r="Y113" s="140"/>
      <c r="Z113" s="140"/>
      <c r="AA113" s="140"/>
      <c r="AB113" s="140"/>
      <c r="AC113" s="140"/>
      <c r="AD113" s="140"/>
      <c r="AE113" s="140"/>
      <c r="AF113" s="140"/>
      <c r="AG113" s="140"/>
      <c r="AH113" s="140"/>
      <c r="AI113" s="140"/>
      <c r="AJ113" s="140"/>
      <c r="AK113" s="140"/>
      <c r="AL113" s="141"/>
      <c r="AM113" s="139"/>
      <c r="AN113" s="140"/>
      <c r="AO113" s="140"/>
      <c r="AP113" s="141"/>
      <c r="AQ113" s="198"/>
      <c r="AR113" s="269"/>
      <c r="AS113" s="159"/>
      <c r="AT113" s="49"/>
      <c r="AU113" s="143"/>
      <c r="AV113" s="143"/>
      <c r="AW113" s="1"/>
      <c r="AX113" s="105"/>
      <c r="AY113" s="143"/>
      <c r="AZ113" s="1"/>
      <c r="BA113" s="49"/>
    </row>
    <row r="114" spans="1:53" ht="15" customHeight="1" x14ac:dyDescent="0.15">
      <c r="A114" s="1085" t="e">
        <f>IF($AU$1=#REF!,"ご利用開始希望日","ご利用開始日/契約番号")</f>
        <v>#REF!</v>
      </c>
      <c r="B114" s="1086"/>
      <c r="C114" s="1086"/>
      <c r="D114" s="1086"/>
      <c r="E114" s="1087"/>
      <c r="F114" s="1085" t="s">
        <v>148</v>
      </c>
      <c r="G114" s="1086"/>
      <c r="H114" s="1086"/>
      <c r="I114" s="1086"/>
      <c r="J114" s="1086"/>
      <c r="K114" s="1086"/>
      <c r="L114" s="1086"/>
      <c r="M114" s="1086"/>
      <c r="N114" s="1086"/>
      <c r="O114" s="1086"/>
      <c r="P114" s="1086"/>
      <c r="Q114" s="1086"/>
      <c r="R114" s="1086"/>
      <c r="S114" s="1086"/>
      <c r="T114" s="1085" t="s">
        <v>129</v>
      </c>
      <c r="U114" s="1087"/>
      <c r="V114" s="1086" t="s">
        <v>149</v>
      </c>
      <c r="W114" s="1086"/>
      <c r="X114" s="1086"/>
      <c r="Y114" s="1086"/>
      <c r="Z114" s="1085" t="s">
        <v>150</v>
      </c>
      <c r="AA114" s="1086"/>
      <c r="AB114" s="1086"/>
      <c r="AC114" s="1086"/>
      <c r="AD114" s="1086"/>
      <c r="AE114" s="1086"/>
      <c r="AF114" s="1086"/>
      <c r="AG114" s="1086"/>
      <c r="AH114" s="1087"/>
      <c r="AI114" s="1086" t="s">
        <v>147</v>
      </c>
      <c r="AJ114" s="1086"/>
      <c r="AK114" s="1086"/>
      <c r="AL114" s="1087"/>
      <c r="AM114" s="1088" t="s">
        <v>172</v>
      </c>
      <c r="AN114" s="1089"/>
      <c r="AO114" s="1089"/>
      <c r="AP114" s="1090"/>
      <c r="AQ114" s="91"/>
      <c r="AR114" s="269"/>
      <c r="AS114" s="159"/>
      <c r="AW114" s="1"/>
      <c r="AX114" s="105"/>
      <c r="AZ114" s="1"/>
    </row>
    <row r="115" spans="1:53" ht="22.5" customHeight="1" x14ac:dyDescent="0.35">
      <c r="A115" s="1098"/>
      <c r="B115" s="1099"/>
      <c r="C115" s="1099"/>
      <c r="D115" s="1099"/>
      <c r="E115" s="1100"/>
      <c r="F115" s="956"/>
      <c r="G115" s="957"/>
      <c r="H115" s="957"/>
      <c r="I115" s="957"/>
      <c r="J115" s="957"/>
      <c r="K115" s="957"/>
      <c r="L115" s="957"/>
      <c r="M115" s="957"/>
      <c r="N115" s="957"/>
      <c r="O115" s="957"/>
      <c r="P115" s="957"/>
      <c r="Q115" s="957"/>
      <c r="R115" s="957"/>
      <c r="S115" s="1101"/>
      <c r="T115" s="1102"/>
      <c r="U115" s="1103"/>
      <c r="V115" s="1117"/>
      <c r="W115" s="1118"/>
      <c r="X115" s="1118"/>
      <c r="Y115" s="1119"/>
      <c r="Z115" s="1098" t="str">
        <f>IF($A8="","",$A115)</f>
        <v/>
      </c>
      <c r="AA115" s="1099"/>
      <c r="AB115" s="1099"/>
      <c r="AC115" s="1099"/>
      <c r="AD115" s="155" t="s">
        <v>151</v>
      </c>
      <c r="AE115" s="1120"/>
      <c r="AF115" s="1120"/>
      <c r="AG115" s="1120"/>
      <c r="AH115" s="1121"/>
      <c r="AI115" s="1122"/>
      <c r="AJ115" s="1123"/>
      <c r="AK115" s="1123"/>
      <c r="AL115" s="1124"/>
      <c r="AM115" s="914" t="str">
        <f>IF(F115="","",A115)</f>
        <v/>
      </c>
      <c r="AN115" s="915"/>
      <c r="AO115" s="915"/>
      <c r="AP115" s="916"/>
      <c r="AQ115" s="168"/>
      <c r="AR115" s="269"/>
      <c r="AS115" s="159"/>
      <c r="AW115" s="1"/>
      <c r="AX115" s="105"/>
      <c r="AZ115" s="1"/>
    </row>
    <row r="116" spans="1:53" ht="15" customHeight="1" x14ac:dyDescent="0.15">
      <c r="A116" s="920"/>
      <c r="B116" s="921"/>
      <c r="C116" s="921"/>
      <c r="D116" s="921"/>
      <c r="E116" s="922"/>
      <c r="F116" s="169"/>
      <c r="G116" s="170"/>
      <c r="H116" s="170"/>
      <c r="I116" s="170"/>
      <c r="J116" s="199"/>
      <c r="K116" s="199"/>
      <c r="L116" s="199"/>
      <c r="M116" s="199"/>
      <c r="N116" s="199"/>
      <c r="O116" s="199"/>
      <c r="P116" s="187" t="s">
        <v>182</v>
      </c>
      <c r="Q116" s="925" t="str">
        <f>IF(F115="","",VLOOKUP(F115,#REF!,2,0))</f>
        <v/>
      </c>
      <c r="R116" s="925"/>
      <c r="S116" s="926"/>
      <c r="T116" s="245"/>
      <c r="U116" s="171"/>
      <c r="V116" s="172"/>
      <c r="W116" s="246"/>
      <c r="X116" s="246"/>
      <c r="Y116" s="246"/>
      <c r="Z116" s="245"/>
      <c r="AA116" s="200"/>
      <c r="AB116" s="200"/>
      <c r="AC116" s="200"/>
      <c r="AD116" s="200"/>
      <c r="AE116" s="200"/>
      <c r="AF116" s="200"/>
      <c r="AG116" s="200"/>
      <c r="AH116" s="171"/>
      <c r="AI116" s="200"/>
      <c r="AJ116" s="200"/>
      <c r="AK116" s="200"/>
      <c r="AL116" s="171"/>
      <c r="AM116" s="937"/>
      <c r="AN116" s="938"/>
      <c r="AO116" s="938"/>
      <c r="AP116" s="939"/>
      <c r="AQ116" s="168"/>
      <c r="AR116" s="269"/>
      <c r="AS116" s="159"/>
      <c r="AW116" s="1"/>
      <c r="AX116" s="105"/>
      <c r="AZ116" s="1"/>
    </row>
    <row r="117" spans="1:53" ht="11.25" customHeight="1" x14ac:dyDescent="0.15">
      <c r="A117" s="85"/>
      <c r="B117" s="85"/>
      <c r="C117" s="85"/>
      <c r="D117" s="85"/>
      <c r="E117" s="85"/>
      <c r="F117" s="85"/>
      <c r="G117" s="85"/>
      <c r="H117" s="85"/>
      <c r="I117" s="85"/>
      <c r="J117" s="85"/>
      <c r="K117" s="86"/>
      <c r="L117" s="86"/>
      <c r="M117" s="86"/>
      <c r="N117" s="86"/>
      <c r="O117" s="86"/>
      <c r="P117" s="86"/>
      <c r="Q117" s="86"/>
      <c r="R117" s="86"/>
      <c r="S117" s="86"/>
      <c r="T117" s="86"/>
      <c r="U117" s="86"/>
      <c r="V117" s="86"/>
      <c r="W117" s="86"/>
      <c r="X117" s="86"/>
      <c r="Y117" s="86"/>
      <c r="Z117" s="86"/>
      <c r="AA117" s="86"/>
      <c r="AB117" s="86"/>
      <c r="AC117" s="86"/>
      <c r="AD117" s="86"/>
      <c r="AE117" s="86"/>
      <c r="AF117" s="86"/>
      <c r="AG117" s="86"/>
      <c r="AH117" s="86"/>
      <c r="AI117" s="86"/>
      <c r="AJ117" s="86"/>
      <c r="AK117" s="86"/>
      <c r="AL117" s="86"/>
      <c r="AM117" s="86"/>
      <c r="AN117" s="86"/>
      <c r="AO117" s="86"/>
      <c r="AP117" s="86"/>
      <c r="AQ117" s="135"/>
      <c r="AR117" s="269"/>
      <c r="AS117" s="159"/>
      <c r="AW117" s="1"/>
      <c r="AX117" s="105"/>
      <c r="AZ117" s="1"/>
    </row>
    <row r="118" spans="1:53" s="61" customFormat="1" ht="15" customHeight="1" x14ac:dyDescent="0.15">
      <c r="A118" s="80" t="s">
        <v>189</v>
      </c>
      <c r="B118" s="81"/>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81"/>
      <c r="AG118" s="81"/>
      <c r="AH118" s="81"/>
      <c r="AI118" s="81"/>
      <c r="AJ118" s="81"/>
      <c r="AK118" s="81"/>
      <c r="AL118" s="81"/>
      <c r="AM118" s="81"/>
      <c r="AN118" s="81"/>
      <c r="AO118" s="81"/>
      <c r="AP118" s="81"/>
      <c r="AQ118" s="198"/>
      <c r="AR118" s="269"/>
      <c r="AS118" s="159"/>
      <c r="AT118" s="49"/>
      <c r="AU118" s="143"/>
      <c r="AV118" s="143"/>
      <c r="AW118" s="1"/>
      <c r="AX118" s="105"/>
      <c r="AY118" s="143"/>
      <c r="AZ118" s="1"/>
      <c r="BA118" s="49"/>
    </row>
    <row r="119" spans="1:53" ht="15" customHeight="1" x14ac:dyDescent="0.15">
      <c r="A119" s="1085" t="s">
        <v>181</v>
      </c>
      <c r="B119" s="1086"/>
      <c r="C119" s="1086"/>
      <c r="D119" s="1086"/>
      <c r="E119" s="1087"/>
      <c r="F119" s="1085" t="s">
        <v>148</v>
      </c>
      <c r="G119" s="1086"/>
      <c r="H119" s="1086"/>
      <c r="I119" s="1086"/>
      <c r="J119" s="1086"/>
      <c r="K119" s="1086"/>
      <c r="L119" s="1086"/>
      <c r="M119" s="1086"/>
      <c r="N119" s="1086"/>
      <c r="O119" s="1086"/>
      <c r="P119" s="1086"/>
      <c r="Q119" s="1086"/>
      <c r="R119" s="1086"/>
      <c r="S119" s="1086"/>
      <c r="T119" s="1085" t="s">
        <v>129</v>
      </c>
      <c r="U119" s="1087"/>
      <c r="V119" s="1085" t="s">
        <v>147</v>
      </c>
      <c r="W119" s="1086"/>
      <c r="X119" s="1086"/>
      <c r="Y119" s="1086"/>
      <c r="Z119" s="1086"/>
      <c r="AA119" s="1086"/>
      <c r="AB119" s="1086"/>
      <c r="AC119" s="1086"/>
      <c r="AD119" s="1086"/>
      <c r="AE119" s="1086"/>
      <c r="AF119" s="1086"/>
      <c r="AG119" s="1086"/>
      <c r="AH119" s="1086"/>
      <c r="AI119" s="1086"/>
      <c r="AJ119" s="1086"/>
      <c r="AK119" s="1086"/>
      <c r="AL119" s="1087"/>
      <c r="AM119" s="1088" t="s">
        <v>172</v>
      </c>
      <c r="AN119" s="1089"/>
      <c r="AO119" s="1089"/>
      <c r="AP119" s="1090"/>
      <c r="AQ119" s="91"/>
      <c r="AR119" s="269"/>
      <c r="AS119" s="159"/>
      <c r="AW119" s="1"/>
      <c r="AX119" s="105"/>
      <c r="AZ119" s="1"/>
    </row>
    <row r="120" spans="1:53" ht="22.5" customHeight="1" x14ac:dyDescent="0.35">
      <c r="A120" s="1098" t="str">
        <f>IF(AW131="","",AW131)</f>
        <v/>
      </c>
      <c r="B120" s="1099"/>
      <c r="C120" s="1099"/>
      <c r="D120" s="1099"/>
      <c r="E120" s="1100"/>
      <c r="F120" s="956" t="str">
        <f>IF(AU131="","",AU131)</f>
        <v/>
      </c>
      <c r="G120" s="957"/>
      <c r="H120" s="957"/>
      <c r="I120" s="957"/>
      <c r="J120" s="957"/>
      <c r="K120" s="957"/>
      <c r="L120" s="957"/>
      <c r="M120" s="957"/>
      <c r="N120" s="957"/>
      <c r="O120" s="957"/>
      <c r="P120" s="957"/>
      <c r="Q120" s="957"/>
      <c r="R120" s="957"/>
      <c r="S120" s="1101"/>
      <c r="T120" s="1102" t="str">
        <f>IF(AV131="","",AV131)</f>
        <v/>
      </c>
      <c r="U120" s="1103"/>
      <c r="V120" s="1125"/>
      <c r="W120" s="1126"/>
      <c r="X120" s="1126"/>
      <c r="Y120" s="1126"/>
      <c r="Z120" s="1126"/>
      <c r="AA120" s="1126"/>
      <c r="AB120" s="1126"/>
      <c r="AC120" s="1126"/>
      <c r="AD120" s="1126"/>
      <c r="AE120" s="1126"/>
      <c r="AF120" s="1126"/>
      <c r="AG120" s="1126"/>
      <c r="AH120" s="1126"/>
      <c r="AI120" s="1126"/>
      <c r="AJ120" s="1126"/>
      <c r="AK120" s="1126"/>
      <c r="AL120" s="1127"/>
      <c r="AM120" s="914" t="str">
        <f>IF(F120="","",A120)</f>
        <v/>
      </c>
      <c r="AN120" s="915"/>
      <c r="AO120" s="915"/>
      <c r="AP120" s="916"/>
      <c r="AQ120" s="168"/>
      <c r="AR120" s="269"/>
      <c r="AS120" s="159"/>
      <c r="AW120" s="1"/>
      <c r="AZ120" s="1"/>
    </row>
    <row r="121" spans="1:53" ht="15" customHeight="1" x14ac:dyDescent="0.15">
      <c r="A121" s="920"/>
      <c r="B121" s="921"/>
      <c r="C121" s="921"/>
      <c r="D121" s="921"/>
      <c r="E121" s="922"/>
      <c r="F121" s="169"/>
      <c r="G121" s="170"/>
      <c r="H121" s="170"/>
      <c r="I121" s="170"/>
      <c r="J121" s="199"/>
      <c r="K121" s="199"/>
      <c r="L121" s="199"/>
      <c r="M121" s="199"/>
      <c r="N121" s="199"/>
      <c r="O121" s="199"/>
      <c r="P121" s="187" t="s">
        <v>182</v>
      </c>
      <c r="Q121" s="925" t="str">
        <f>IF(F120="","",VLOOKUP(F120,#REF!,2,0))</f>
        <v/>
      </c>
      <c r="R121" s="925"/>
      <c r="S121" s="926"/>
      <c r="T121" s="245"/>
      <c r="U121" s="171"/>
      <c r="V121" s="172"/>
      <c r="W121" s="246"/>
      <c r="X121" s="246"/>
      <c r="Y121" s="246"/>
      <c r="Z121" s="246"/>
      <c r="AA121" s="200"/>
      <c r="AB121" s="200"/>
      <c r="AC121" s="200"/>
      <c r="AD121" s="200"/>
      <c r="AE121" s="200"/>
      <c r="AF121" s="200"/>
      <c r="AG121" s="200"/>
      <c r="AH121" s="200"/>
      <c r="AI121" s="200"/>
      <c r="AJ121" s="200"/>
      <c r="AK121" s="200"/>
      <c r="AL121" s="171"/>
      <c r="AM121" s="937"/>
      <c r="AN121" s="938"/>
      <c r="AO121" s="938"/>
      <c r="AP121" s="939"/>
      <c r="AQ121" s="168"/>
      <c r="AR121" s="269"/>
      <c r="AS121" s="159"/>
      <c r="AW121" s="1"/>
      <c r="AZ121" s="1"/>
    </row>
    <row r="122" spans="1:53" ht="22.5" customHeight="1" x14ac:dyDescent="0.35">
      <c r="A122" s="1098" t="str">
        <f>IF(AW132="","",AW132)</f>
        <v/>
      </c>
      <c r="B122" s="1099"/>
      <c r="C122" s="1099"/>
      <c r="D122" s="1099"/>
      <c r="E122" s="1100"/>
      <c r="F122" s="956" t="str">
        <f>IF(AU132="","",AU132)</f>
        <v/>
      </c>
      <c r="G122" s="957"/>
      <c r="H122" s="957"/>
      <c r="I122" s="957"/>
      <c r="J122" s="957"/>
      <c r="K122" s="957"/>
      <c r="L122" s="957"/>
      <c r="M122" s="957"/>
      <c r="N122" s="957"/>
      <c r="O122" s="957"/>
      <c r="P122" s="957"/>
      <c r="Q122" s="957"/>
      <c r="R122" s="957"/>
      <c r="S122" s="1101"/>
      <c r="T122" s="1102" t="str">
        <f>IF(AV132="","",AV132)</f>
        <v/>
      </c>
      <c r="U122" s="1103"/>
      <c r="V122" s="1125"/>
      <c r="W122" s="1126"/>
      <c r="X122" s="1126"/>
      <c r="Y122" s="1126"/>
      <c r="Z122" s="1126"/>
      <c r="AA122" s="1126"/>
      <c r="AB122" s="1126"/>
      <c r="AC122" s="1126"/>
      <c r="AD122" s="1126"/>
      <c r="AE122" s="1126"/>
      <c r="AF122" s="1126"/>
      <c r="AG122" s="1126"/>
      <c r="AH122" s="1126"/>
      <c r="AI122" s="1126"/>
      <c r="AJ122" s="1126"/>
      <c r="AK122" s="1126"/>
      <c r="AL122" s="1127"/>
      <c r="AM122" s="914" t="str">
        <f>IF(F122="","",A122)</f>
        <v/>
      </c>
      <c r="AN122" s="915"/>
      <c r="AO122" s="915"/>
      <c r="AP122" s="916"/>
      <c r="AQ122" s="168"/>
      <c r="AR122" s="269"/>
      <c r="AS122" s="159"/>
      <c r="AZ122" s="1"/>
    </row>
    <row r="123" spans="1:53" ht="15" customHeight="1" x14ac:dyDescent="0.15">
      <c r="A123" s="920"/>
      <c r="B123" s="921"/>
      <c r="C123" s="921"/>
      <c r="D123" s="921"/>
      <c r="E123" s="922"/>
      <c r="F123" s="169"/>
      <c r="G123" s="170"/>
      <c r="H123" s="170"/>
      <c r="I123" s="170"/>
      <c r="J123" s="199"/>
      <c r="K123" s="199"/>
      <c r="L123" s="199"/>
      <c r="M123" s="199"/>
      <c r="N123" s="199"/>
      <c r="O123" s="199"/>
      <c r="P123" s="187" t="s">
        <v>182</v>
      </c>
      <c r="Q123" s="925" t="str">
        <f>IF(F122="","",VLOOKUP(F122,#REF!,2,0))</f>
        <v/>
      </c>
      <c r="R123" s="925"/>
      <c r="S123" s="926"/>
      <c r="T123" s="245"/>
      <c r="U123" s="171"/>
      <c r="V123" s="172"/>
      <c r="W123" s="246"/>
      <c r="X123" s="246"/>
      <c r="Y123" s="246"/>
      <c r="Z123" s="246"/>
      <c r="AA123" s="200"/>
      <c r="AB123" s="200"/>
      <c r="AC123" s="200"/>
      <c r="AD123" s="200"/>
      <c r="AE123" s="200"/>
      <c r="AF123" s="200"/>
      <c r="AG123" s="200"/>
      <c r="AH123" s="200"/>
      <c r="AI123" s="200"/>
      <c r="AJ123" s="200"/>
      <c r="AK123" s="200"/>
      <c r="AL123" s="171"/>
      <c r="AM123" s="937"/>
      <c r="AN123" s="938"/>
      <c r="AO123" s="938"/>
      <c r="AP123" s="939"/>
      <c r="AQ123" s="168"/>
      <c r="AR123" s="269"/>
      <c r="AS123" s="159"/>
      <c r="AZ123" s="1"/>
    </row>
    <row r="124" spans="1:53" ht="22.5" customHeight="1" x14ac:dyDescent="0.35">
      <c r="A124" s="1098" t="str">
        <f>IF(AW133="","",AW133)</f>
        <v/>
      </c>
      <c r="B124" s="1099"/>
      <c r="C124" s="1099"/>
      <c r="D124" s="1099"/>
      <c r="E124" s="1100"/>
      <c r="F124" s="956" t="str">
        <f>IF(AU133="","",AU133)</f>
        <v/>
      </c>
      <c r="G124" s="957"/>
      <c r="H124" s="957"/>
      <c r="I124" s="957"/>
      <c r="J124" s="957"/>
      <c r="K124" s="957"/>
      <c r="L124" s="957"/>
      <c r="M124" s="957"/>
      <c r="N124" s="957"/>
      <c r="O124" s="957"/>
      <c r="P124" s="957"/>
      <c r="Q124" s="957"/>
      <c r="R124" s="957"/>
      <c r="S124" s="1101"/>
      <c r="T124" s="1102" t="str">
        <f>IF(AV133="","",AV133)</f>
        <v/>
      </c>
      <c r="U124" s="1103"/>
      <c r="V124" s="1125"/>
      <c r="W124" s="1126"/>
      <c r="X124" s="1126"/>
      <c r="Y124" s="1126"/>
      <c r="Z124" s="1126"/>
      <c r="AA124" s="1126"/>
      <c r="AB124" s="1126"/>
      <c r="AC124" s="1126"/>
      <c r="AD124" s="1126"/>
      <c r="AE124" s="1126"/>
      <c r="AF124" s="1126"/>
      <c r="AG124" s="1126"/>
      <c r="AH124" s="1126"/>
      <c r="AI124" s="1126"/>
      <c r="AJ124" s="1126"/>
      <c r="AK124" s="1126"/>
      <c r="AL124" s="1127"/>
      <c r="AM124" s="914" t="str">
        <f>IF(F124="","",A124)</f>
        <v/>
      </c>
      <c r="AN124" s="915"/>
      <c r="AO124" s="915"/>
      <c r="AP124" s="916"/>
      <c r="AQ124" s="168"/>
      <c r="AR124" s="269"/>
      <c r="AS124" s="159"/>
      <c r="AX124" s="61"/>
      <c r="AY124" s="1"/>
      <c r="AZ124" s="1"/>
    </row>
    <row r="125" spans="1:53" ht="15" customHeight="1" x14ac:dyDescent="0.15">
      <c r="A125" s="920"/>
      <c r="B125" s="921"/>
      <c r="C125" s="921"/>
      <c r="D125" s="921"/>
      <c r="E125" s="922"/>
      <c r="F125" s="169"/>
      <c r="G125" s="170"/>
      <c r="H125" s="170"/>
      <c r="I125" s="170"/>
      <c r="J125" s="199"/>
      <c r="K125" s="199"/>
      <c r="L125" s="199"/>
      <c r="M125" s="199"/>
      <c r="N125" s="199"/>
      <c r="O125" s="199"/>
      <c r="P125" s="187" t="s">
        <v>182</v>
      </c>
      <c r="Q125" s="925" t="str">
        <f>IF(F124="","",VLOOKUP(F124,#REF!,2,0))</f>
        <v/>
      </c>
      <c r="R125" s="925"/>
      <c r="S125" s="926"/>
      <c r="T125" s="245"/>
      <c r="U125" s="171"/>
      <c r="V125" s="172"/>
      <c r="W125" s="246"/>
      <c r="X125" s="246"/>
      <c r="Y125" s="246"/>
      <c r="Z125" s="246"/>
      <c r="AA125" s="200"/>
      <c r="AB125" s="200"/>
      <c r="AC125" s="200"/>
      <c r="AD125" s="200"/>
      <c r="AE125" s="200"/>
      <c r="AF125" s="200"/>
      <c r="AG125" s="200"/>
      <c r="AH125" s="200"/>
      <c r="AI125" s="200"/>
      <c r="AJ125" s="200"/>
      <c r="AK125" s="200"/>
      <c r="AL125" s="171"/>
      <c r="AM125" s="937"/>
      <c r="AN125" s="938"/>
      <c r="AO125" s="938"/>
      <c r="AP125" s="939"/>
      <c r="AQ125" s="168"/>
      <c r="AR125" s="269"/>
      <c r="AS125" s="159"/>
      <c r="AU125" s="176"/>
      <c r="AZ125" s="1"/>
    </row>
    <row r="126" spans="1:53" ht="22.5" customHeight="1" x14ac:dyDescent="0.35">
      <c r="A126" s="1098" t="str">
        <f>IF(AW134="","",AW134)</f>
        <v/>
      </c>
      <c r="B126" s="1099"/>
      <c r="C126" s="1099"/>
      <c r="D126" s="1099"/>
      <c r="E126" s="1100"/>
      <c r="F126" s="956" t="str">
        <f>IF(AU134="","",AU134)</f>
        <v/>
      </c>
      <c r="G126" s="957"/>
      <c r="H126" s="957"/>
      <c r="I126" s="957"/>
      <c r="J126" s="957"/>
      <c r="K126" s="957"/>
      <c r="L126" s="957"/>
      <c r="M126" s="957"/>
      <c r="N126" s="957"/>
      <c r="O126" s="957"/>
      <c r="P126" s="957"/>
      <c r="Q126" s="957"/>
      <c r="R126" s="957"/>
      <c r="S126" s="1101"/>
      <c r="T126" s="1102" t="str">
        <f>IF(AV134="","",AV134)</f>
        <v/>
      </c>
      <c r="U126" s="1103"/>
      <c r="V126" s="1125"/>
      <c r="W126" s="1126"/>
      <c r="X126" s="1126"/>
      <c r="Y126" s="1126"/>
      <c r="Z126" s="1126"/>
      <c r="AA126" s="1126"/>
      <c r="AB126" s="1126"/>
      <c r="AC126" s="1126"/>
      <c r="AD126" s="1126"/>
      <c r="AE126" s="1126"/>
      <c r="AF126" s="1126"/>
      <c r="AG126" s="1126"/>
      <c r="AH126" s="1126"/>
      <c r="AI126" s="1126"/>
      <c r="AJ126" s="1126"/>
      <c r="AK126" s="1126"/>
      <c r="AL126" s="1127"/>
      <c r="AM126" s="914" t="str">
        <f>IF(F126="","",A126)</f>
        <v/>
      </c>
      <c r="AN126" s="915"/>
      <c r="AO126" s="915"/>
      <c r="AP126" s="916"/>
      <c r="AQ126" s="168"/>
      <c r="AR126" s="269"/>
      <c r="AS126" s="159"/>
      <c r="AT126" s="143"/>
      <c r="AU126" s="138"/>
      <c r="AZ126" s="1"/>
    </row>
    <row r="127" spans="1:53" ht="15" customHeight="1" x14ac:dyDescent="0.15">
      <c r="A127" s="920"/>
      <c r="B127" s="921"/>
      <c r="C127" s="921"/>
      <c r="D127" s="921"/>
      <c r="E127" s="922"/>
      <c r="F127" s="169"/>
      <c r="G127" s="170"/>
      <c r="H127" s="170"/>
      <c r="I127" s="170"/>
      <c r="J127" s="199"/>
      <c r="K127" s="199"/>
      <c r="L127" s="199"/>
      <c r="M127" s="199"/>
      <c r="N127" s="199"/>
      <c r="O127" s="199"/>
      <c r="P127" s="187" t="s">
        <v>182</v>
      </c>
      <c r="Q127" s="925" t="str">
        <f>IF(F126="","",VLOOKUP(F126,#REF!,2,0))</f>
        <v/>
      </c>
      <c r="R127" s="925"/>
      <c r="S127" s="926"/>
      <c r="T127" s="245"/>
      <c r="U127" s="171"/>
      <c r="V127" s="172"/>
      <c r="W127" s="246"/>
      <c r="X127" s="246"/>
      <c r="Y127" s="246"/>
      <c r="Z127" s="246"/>
      <c r="AA127" s="200"/>
      <c r="AB127" s="200"/>
      <c r="AC127" s="200"/>
      <c r="AD127" s="200"/>
      <c r="AE127" s="200"/>
      <c r="AF127" s="200"/>
      <c r="AG127" s="200"/>
      <c r="AH127" s="200"/>
      <c r="AI127" s="200"/>
      <c r="AJ127" s="200"/>
      <c r="AK127" s="200"/>
      <c r="AL127" s="171"/>
      <c r="AM127" s="937"/>
      <c r="AN127" s="938"/>
      <c r="AO127" s="938"/>
      <c r="AP127" s="939"/>
      <c r="AQ127" s="168"/>
      <c r="AR127" s="269"/>
      <c r="AS127" s="159"/>
    </row>
    <row r="128" spans="1:53" ht="22.5" customHeight="1" x14ac:dyDescent="0.35">
      <c r="A128" s="1098" t="str">
        <f>IF(AW135="","",AW135)</f>
        <v/>
      </c>
      <c r="B128" s="1099"/>
      <c r="C128" s="1099"/>
      <c r="D128" s="1099"/>
      <c r="E128" s="1100"/>
      <c r="F128" s="956" t="str">
        <f>IF(AU135="","",AU135)</f>
        <v/>
      </c>
      <c r="G128" s="957"/>
      <c r="H128" s="957"/>
      <c r="I128" s="957"/>
      <c r="J128" s="957"/>
      <c r="K128" s="957"/>
      <c r="L128" s="957"/>
      <c r="M128" s="957"/>
      <c r="N128" s="957"/>
      <c r="O128" s="957"/>
      <c r="P128" s="957"/>
      <c r="Q128" s="957"/>
      <c r="R128" s="957"/>
      <c r="S128" s="1101"/>
      <c r="T128" s="1102" t="str">
        <f>IF(AV135="","",AV135)</f>
        <v/>
      </c>
      <c r="U128" s="1103"/>
      <c r="V128" s="1125"/>
      <c r="W128" s="1126"/>
      <c r="X128" s="1126"/>
      <c r="Y128" s="1126"/>
      <c r="Z128" s="1126"/>
      <c r="AA128" s="1126"/>
      <c r="AB128" s="1126"/>
      <c r="AC128" s="1126"/>
      <c r="AD128" s="1126"/>
      <c r="AE128" s="1126"/>
      <c r="AF128" s="1126"/>
      <c r="AG128" s="1126"/>
      <c r="AH128" s="1126"/>
      <c r="AI128" s="1126"/>
      <c r="AJ128" s="1126"/>
      <c r="AK128" s="1126"/>
      <c r="AL128" s="1127"/>
      <c r="AM128" s="914" t="str">
        <f>IF(F128="","",A128)</f>
        <v/>
      </c>
      <c r="AN128" s="915"/>
      <c r="AO128" s="915"/>
      <c r="AP128" s="916"/>
      <c r="AQ128" s="168"/>
      <c r="AR128" s="269"/>
      <c r="AS128" s="159"/>
      <c r="BA128" s="1"/>
    </row>
    <row r="129" spans="1:53" ht="15" customHeight="1" x14ac:dyDescent="0.15">
      <c r="A129" s="920"/>
      <c r="B129" s="921"/>
      <c r="C129" s="921"/>
      <c r="D129" s="921"/>
      <c r="E129" s="922"/>
      <c r="F129" s="169"/>
      <c r="G129" s="170"/>
      <c r="H129" s="170"/>
      <c r="I129" s="170"/>
      <c r="J129" s="199"/>
      <c r="K129" s="199"/>
      <c r="L129" s="199"/>
      <c r="M129" s="199"/>
      <c r="N129" s="199"/>
      <c r="O129" s="199"/>
      <c r="P129" s="187" t="s">
        <v>182</v>
      </c>
      <c r="Q129" s="925" t="str">
        <f>IF(F128="","",VLOOKUP(F128,#REF!,2,0))</f>
        <v/>
      </c>
      <c r="R129" s="925"/>
      <c r="S129" s="926"/>
      <c r="T129" s="245"/>
      <c r="U129" s="171"/>
      <c r="V129" s="172"/>
      <c r="W129" s="246"/>
      <c r="X129" s="246"/>
      <c r="Y129" s="246"/>
      <c r="Z129" s="246"/>
      <c r="AA129" s="200"/>
      <c r="AB129" s="200"/>
      <c r="AC129" s="200"/>
      <c r="AD129" s="200"/>
      <c r="AE129" s="200"/>
      <c r="AF129" s="200"/>
      <c r="AG129" s="200"/>
      <c r="AH129" s="200"/>
      <c r="AI129" s="200"/>
      <c r="AJ129" s="200"/>
      <c r="AK129" s="200"/>
      <c r="AL129" s="171"/>
      <c r="AM129" s="937"/>
      <c r="AN129" s="938"/>
      <c r="AO129" s="938"/>
      <c r="AP129" s="939"/>
      <c r="AQ129" s="168"/>
      <c r="AR129" s="269"/>
      <c r="AS129" s="159"/>
      <c r="BA129" s="1"/>
    </row>
    <row r="130" spans="1:53" ht="22.5" customHeight="1" thickBot="1" x14ac:dyDescent="0.4">
      <c r="A130" s="1098" t="str">
        <f>IF(AW136="","",AW136)</f>
        <v/>
      </c>
      <c r="B130" s="1099"/>
      <c r="C130" s="1099"/>
      <c r="D130" s="1099"/>
      <c r="E130" s="1100"/>
      <c r="F130" s="956" t="str">
        <f>IF(AU136="","",AU136)</f>
        <v/>
      </c>
      <c r="G130" s="957"/>
      <c r="H130" s="957"/>
      <c r="I130" s="957"/>
      <c r="J130" s="957"/>
      <c r="K130" s="957"/>
      <c r="L130" s="957"/>
      <c r="M130" s="957"/>
      <c r="N130" s="957"/>
      <c r="O130" s="957"/>
      <c r="P130" s="957"/>
      <c r="Q130" s="957"/>
      <c r="R130" s="957"/>
      <c r="S130" s="1101"/>
      <c r="T130" s="1102" t="str">
        <f>IF(AV136="","",AV136)</f>
        <v/>
      </c>
      <c r="U130" s="1103"/>
      <c r="V130" s="1125"/>
      <c r="W130" s="1126"/>
      <c r="X130" s="1126"/>
      <c r="Y130" s="1126"/>
      <c r="Z130" s="1126"/>
      <c r="AA130" s="1126"/>
      <c r="AB130" s="1126"/>
      <c r="AC130" s="1126"/>
      <c r="AD130" s="1126"/>
      <c r="AE130" s="1126"/>
      <c r="AF130" s="1126"/>
      <c r="AG130" s="1126"/>
      <c r="AH130" s="1126"/>
      <c r="AI130" s="1126"/>
      <c r="AJ130" s="1126"/>
      <c r="AK130" s="1126"/>
      <c r="AL130" s="1127"/>
      <c r="AM130" s="914" t="str">
        <f>IF(F130="","",A130)</f>
        <v/>
      </c>
      <c r="AN130" s="915"/>
      <c r="AO130" s="915"/>
      <c r="AP130" s="916"/>
      <c r="AQ130" s="168"/>
      <c r="AR130" s="269"/>
      <c r="AS130" s="159"/>
      <c r="AU130" s="249" t="s">
        <v>148</v>
      </c>
      <c r="AV130" s="250" t="s">
        <v>129</v>
      </c>
      <c r="AW130" s="250" t="s">
        <v>190</v>
      </c>
      <c r="BA130" s="1"/>
    </row>
    <row r="131" spans="1:53" ht="15" customHeight="1" x14ac:dyDescent="0.15">
      <c r="A131" s="920"/>
      <c r="B131" s="921"/>
      <c r="C131" s="921"/>
      <c r="D131" s="921"/>
      <c r="E131" s="922"/>
      <c r="F131" s="169"/>
      <c r="G131" s="170"/>
      <c r="H131" s="170"/>
      <c r="I131" s="170"/>
      <c r="J131" s="199"/>
      <c r="K131" s="199"/>
      <c r="L131" s="199"/>
      <c r="M131" s="199"/>
      <c r="N131" s="199"/>
      <c r="O131" s="199"/>
      <c r="P131" s="187" t="s">
        <v>182</v>
      </c>
      <c r="Q131" s="925" t="str">
        <f>IF(F130="","",VLOOKUP(F130,#REF!,2,0))</f>
        <v/>
      </c>
      <c r="R131" s="925"/>
      <c r="S131" s="926"/>
      <c r="T131" s="245"/>
      <c r="U131" s="171"/>
      <c r="V131" s="172"/>
      <c r="W131" s="246"/>
      <c r="X131" s="246"/>
      <c r="Y131" s="246"/>
      <c r="Z131" s="246"/>
      <c r="AA131" s="200"/>
      <c r="AB131" s="200"/>
      <c r="AC131" s="200"/>
      <c r="AD131" s="200"/>
      <c r="AE131" s="200"/>
      <c r="AF131" s="200"/>
      <c r="AG131" s="200"/>
      <c r="AH131" s="200"/>
      <c r="AI131" s="200"/>
      <c r="AJ131" s="200"/>
      <c r="AK131" s="200"/>
      <c r="AL131" s="171"/>
      <c r="AM131" s="937"/>
      <c r="AN131" s="938"/>
      <c r="AO131" s="938"/>
      <c r="AP131" s="939"/>
      <c r="AQ131" s="168"/>
      <c r="AR131" s="269"/>
      <c r="AS131" s="159"/>
      <c r="AU131" s="179"/>
      <c r="AV131" s="180"/>
      <c r="AW131" s="181"/>
      <c r="BA131" s="1"/>
    </row>
    <row r="132" spans="1:53" ht="22.5" customHeight="1" x14ac:dyDescent="0.35">
      <c r="A132" s="1098" t="str">
        <f>IF(AW137="","",AW137)</f>
        <v/>
      </c>
      <c r="B132" s="1099"/>
      <c r="C132" s="1099"/>
      <c r="D132" s="1099"/>
      <c r="E132" s="1100"/>
      <c r="F132" s="956" t="str">
        <f>IF(AU137="","",AU137)</f>
        <v/>
      </c>
      <c r="G132" s="957"/>
      <c r="H132" s="957"/>
      <c r="I132" s="957"/>
      <c r="J132" s="957"/>
      <c r="K132" s="957"/>
      <c r="L132" s="957"/>
      <c r="M132" s="957"/>
      <c r="N132" s="957"/>
      <c r="O132" s="957"/>
      <c r="P132" s="957"/>
      <c r="Q132" s="957"/>
      <c r="R132" s="957"/>
      <c r="S132" s="1101"/>
      <c r="T132" s="1102" t="str">
        <f>IF(AV137="","",AV137)</f>
        <v/>
      </c>
      <c r="U132" s="1103"/>
      <c r="V132" s="1125"/>
      <c r="W132" s="1126"/>
      <c r="X132" s="1126"/>
      <c r="Y132" s="1126"/>
      <c r="Z132" s="1126"/>
      <c r="AA132" s="1126"/>
      <c r="AB132" s="1126"/>
      <c r="AC132" s="1126"/>
      <c r="AD132" s="1126"/>
      <c r="AE132" s="1126"/>
      <c r="AF132" s="1126"/>
      <c r="AG132" s="1126"/>
      <c r="AH132" s="1126"/>
      <c r="AI132" s="1126"/>
      <c r="AJ132" s="1126"/>
      <c r="AK132" s="1126"/>
      <c r="AL132" s="1127"/>
      <c r="AM132" s="914" t="str">
        <f>IF(F132="","",A132)</f>
        <v/>
      </c>
      <c r="AN132" s="915"/>
      <c r="AO132" s="915"/>
      <c r="AP132" s="916"/>
      <c r="AQ132" s="168"/>
      <c r="AR132" s="269"/>
      <c r="AS132" s="159"/>
      <c r="AU132" s="182"/>
      <c r="AV132" s="178"/>
      <c r="AW132" s="183"/>
      <c r="AX132" s="49"/>
      <c r="AY132" s="1"/>
      <c r="BA132" s="1"/>
    </row>
    <row r="133" spans="1:53" ht="15" customHeight="1" x14ac:dyDescent="0.15">
      <c r="A133" s="920"/>
      <c r="B133" s="921"/>
      <c r="C133" s="921"/>
      <c r="D133" s="921"/>
      <c r="E133" s="922"/>
      <c r="F133" s="169"/>
      <c r="G133" s="170"/>
      <c r="H133" s="170"/>
      <c r="I133" s="170"/>
      <c r="J133" s="199"/>
      <c r="K133" s="199"/>
      <c r="L133" s="199"/>
      <c r="M133" s="199"/>
      <c r="N133" s="199"/>
      <c r="O133" s="199"/>
      <c r="P133" s="187" t="s">
        <v>182</v>
      </c>
      <c r="Q133" s="925" t="str">
        <f>IF(F132="","",VLOOKUP(F132,#REF!,2,0))</f>
        <v/>
      </c>
      <c r="R133" s="925"/>
      <c r="S133" s="926"/>
      <c r="T133" s="245"/>
      <c r="U133" s="171"/>
      <c r="V133" s="172"/>
      <c r="W133" s="246"/>
      <c r="X133" s="246"/>
      <c r="Y133" s="246"/>
      <c r="Z133" s="246"/>
      <c r="AA133" s="200"/>
      <c r="AB133" s="200"/>
      <c r="AC133" s="200"/>
      <c r="AD133" s="200"/>
      <c r="AE133" s="200"/>
      <c r="AF133" s="200"/>
      <c r="AG133" s="200"/>
      <c r="AH133" s="200"/>
      <c r="AI133" s="200"/>
      <c r="AJ133" s="200"/>
      <c r="AK133" s="200"/>
      <c r="AL133" s="171"/>
      <c r="AM133" s="937"/>
      <c r="AN133" s="938"/>
      <c r="AO133" s="938"/>
      <c r="AP133" s="939"/>
      <c r="AQ133" s="168"/>
      <c r="AR133" s="269"/>
      <c r="AS133" s="159"/>
      <c r="AU133" s="182"/>
      <c r="AV133" s="178"/>
      <c r="AW133" s="183"/>
      <c r="AX133" s="32"/>
      <c r="AY133" s="1"/>
      <c r="BA133" s="1"/>
    </row>
    <row r="134" spans="1:53" ht="22.5" customHeight="1" x14ac:dyDescent="0.35">
      <c r="A134" s="1098" t="str">
        <f>IF(AW138="","",AW138)</f>
        <v/>
      </c>
      <c r="B134" s="1099"/>
      <c r="C134" s="1099"/>
      <c r="D134" s="1099"/>
      <c r="E134" s="1100"/>
      <c r="F134" s="956" t="str">
        <f>IF(AU138="","",AU138)</f>
        <v/>
      </c>
      <c r="G134" s="957"/>
      <c r="H134" s="957"/>
      <c r="I134" s="957"/>
      <c r="J134" s="957"/>
      <c r="K134" s="957"/>
      <c r="L134" s="957"/>
      <c r="M134" s="957"/>
      <c r="N134" s="957"/>
      <c r="O134" s="957"/>
      <c r="P134" s="957"/>
      <c r="Q134" s="957"/>
      <c r="R134" s="957"/>
      <c r="S134" s="1101"/>
      <c r="T134" s="1102" t="str">
        <f>IF(AV138="","",AV138)</f>
        <v/>
      </c>
      <c r="U134" s="1103"/>
      <c r="V134" s="1125"/>
      <c r="W134" s="1126"/>
      <c r="X134" s="1126"/>
      <c r="Y134" s="1126"/>
      <c r="Z134" s="1126"/>
      <c r="AA134" s="1126"/>
      <c r="AB134" s="1126"/>
      <c r="AC134" s="1126"/>
      <c r="AD134" s="1126"/>
      <c r="AE134" s="1126"/>
      <c r="AF134" s="1126"/>
      <c r="AG134" s="1126"/>
      <c r="AH134" s="1126"/>
      <c r="AI134" s="1126"/>
      <c r="AJ134" s="1126"/>
      <c r="AK134" s="1126"/>
      <c r="AL134" s="1127"/>
      <c r="AM134" s="914" t="str">
        <f>IF(F134="","",A134)</f>
        <v/>
      </c>
      <c r="AN134" s="915"/>
      <c r="AO134" s="915"/>
      <c r="AP134" s="916"/>
      <c r="AQ134" s="168"/>
      <c r="AR134" s="269"/>
      <c r="AS134" s="159"/>
      <c r="AU134" s="182"/>
      <c r="AV134" s="178"/>
      <c r="AW134" s="183"/>
      <c r="AX134" s="32"/>
      <c r="AY134" s="1"/>
      <c r="BA134" s="1"/>
    </row>
    <row r="135" spans="1:53" ht="15" customHeight="1" x14ac:dyDescent="0.15">
      <c r="A135" s="920"/>
      <c r="B135" s="921"/>
      <c r="C135" s="921"/>
      <c r="D135" s="921"/>
      <c r="E135" s="922"/>
      <c r="F135" s="169"/>
      <c r="G135" s="170"/>
      <c r="H135" s="170"/>
      <c r="I135" s="170"/>
      <c r="J135" s="199"/>
      <c r="K135" s="199"/>
      <c r="L135" s="199"/>
      <c r="M135" s="199"/>
      <c r="N135" s="199"/>
      <c r="O135" s="199"/>
      <c r="P135" s="187" t="s">
        <v>182</v>
      </c>
      <c r="Q135" s="925" t="str">
        <f>IF(F134="","",VLOOKUP(F134,#REF!,2,0))</f>
        <v/>
      </c>
      <c r="R135" s="925"/>
      <c r="S135" s="926"/>
      <c r="T135" s="245"/>
      <c r="U135" s="171"/>
      <c r="V135" s="172"/>
      <c r="W135" s="246"/>
      <c r="X135" s="246"/>
      <c r="Y135" s="246"/>
      <c r="Z135" s="246"/>
      <c r="AA135" s="200"/>
      <c r="AB135" s="200"/>
      <c r="AC135" s="200"/>
      <c r="AD135" s="200"/>
      <c r="AE135" s="200"/>
      <c r="AF135" s="200"/>
      <c r="AG135" s="200"/>
      <c r="AH135" s="200"/>
      <c r="AI135" s="200"/>
      <c r="AJ135" s="200"/>
      <c r="AK135" s="200"/>
      <c r="AL135" s="171"/>
      <c r="AM135" s="937"/>
      <c r="AN135" s="938"/>
      <c r="AO135" s="938"/>
      <c r="AP135" s="939"/>
      <c r="AQ135" s="168"/>
      <c r="AR135" s="269"/>
      <c r="AS135" s="159"/>
      <c r="AU135" s="182"/>
      <c r="AV135" s="178"/>
      <c r="AW135" s="183"/>
      <c r="AX135" s="32"/>
      <c r="AY135" s="1"/>
      <c r="AZ135" s="1"/>
      <c r="BA135" s="1"/>
    </row>
    <row r="136" spans="1:53" ht="22.5" customHeight="1" x14ac:dyDescent="0.35">
      <c r="A136" s="1098" t="str">
        <f>IF(AW139="","",AW139)</f>
        <v/>
      </c>
      <c r="B136" s="1099"/>
      <c r="C136" s="1099"/>
      <c r="D136" s="1099"/>
      <c r="E136" s="1100"/>
      <c r="F136" s="956" t="str">
        <f>IF(AU139="","",AU139)</f>
        <v/>
      </c>
      <c r="G136" s="957"/>
      <c r="H136" s="957"/>
      <c r="I136" s="957"/>
      <c r="J136" s="957"/>
      <c r="K136" s="957"/>
      <c r="L136" s="957"/>
      <c r="M136" s="957"/>
      <c r="N136" s="957"/>
      <c r="O136" s="957"/>
      <c r="P136" s="957"/>
      <c r="Q136" s="957"/>
      <c r="R136" s="957"/>
      <c r="S136" s="1101"/>
      <c r="T136" s="1102" t="str">
        <f>IF(AV139="","",AV139)</f>
        <v/>
      </c>
      <c r="U136" s="1103"/>
      <c r="V136" s="1125"/>
      <c r="W136" s="1126"/>
      <c r="X136" s="1126"/>
      <c r="Y136" s="1126"/>
      <c r="Z136" s="1126"/>
      <c r="AA136" s="1126"/>
      <c r="AB136" s="1126"/>
      <c r="AC136" s="1126"/>
      <c r="AD136" s="1126"/>
      <c r="AE136" s="1126"/>
      <c r="AF136" s="1126"/>
      <c r="AG136" s="1126"/>
      <c r="AH136" s="1126"/>
      <c r="AI136" s="1126"/>
      <c r="AJ136" s="1126"/>
      <c r="AK136" s="1126"/>
      <c r="AL136" s="1127"/>
      <c r="AM136" s="914" t="str">
        <f>IF(F136="","",A136)</f>
        <v/>
      </c>
      <c r="AN136" s="915"/>
      <c r="AO136" s="915"/>
      <c r="AP136" s="916"/>
      <c r="AQ136" s="168"/>
      <c r="AR136" s="269"/>
      <c r="AS136" s="159"/>
      <c r="AU136" s="182"/>
      <c r="AV136" s="178"/>
      <c r="AW136" s="183"/>
      <c r="AX136" s="32"/>
      <c r="AY136" s="1"/>
      <c r="AZ136" s="1"/>
      <c r="BA136" s="1"/>
    </row>
    <row r="137" spans="1:53" ht="15" customHeight="1" x14ac:dyDescent="0.15">
      <c r="A137" s="920"/>
      <c r="B137" s="921"/>
      <c r="C137" s="921"/>
      <c r="D137" s="921"/>
      <c r="E137" s="922"/>
      <c r="F137" s="169"/>
      <c r="G137" s="170"/>
      <c r="H137" s="170"/>
      <c r="I137" s="170"/>
      <c r="J137" s="199"/>
      <c r="K137" s="199"/>
      <c r="L137" s="199"/>
      <c r="M137" s="199"/>
      <c r="N137" s="199"/>
      <c r="O137" s="199"/>
      <c r="P137" s="187" t="s">
        <v>182</v>
      </c>
      <c r="Q137" s="925" t="str">
        <f>IF(F136="","",VLOOKUP(F136,#REF!,2,0))</f>
        <v/>
      </c>
      <c r="R137" s="925"/>
      <c r="S137" s="926"/>
      <c r="T137" s="245"/>
      <c r="U137" s="171"/>
      <c r="V137" s="172"/>
      <c r="W137" s="246"/>
      <c r="X137" s="246"/>
      <c r="Y137" s="246"/>
      <c r="Z137" s="246"/>
      <c r="AA137" s="200"/>
      <c r="AB137" s="200"/>
      <c r="AC137" s="200"/>
      <c r="AD137" s="200"/>
      <c r="AE137" s="200"/>
      <c r="AF137" s="200"/>
      <c r="AG137" s="200"/>
      <c r="AH137" s="200"/>
      <c r="AI137" s="200"/>
      <c r="AJ137" s="200"/>
      <c r="AK137" s="200"/>
      <c r="AL137" s="171"/>
      <c r="AM137" s="937"/>
      <c r="AN137" s="938"/>
      <c r="AO137" s="938"/>
      <c r="AP137" s="939"/>
      <c r="AQ137" s="168"/>
      <c r="AR137" s="269"/>
      <c r="AS137" s="159"/>
      <c r="AU137" s="182"/>
      <c r="AV137" s="178"/>
      <c r="AW137" s="183"/>
      <c r="AX137" s="32"/>
      <c r="AY137" s="1"/>
      <c r="AZ137" s="1"/>
      <c r="BA137" s="1"/>
    </row>
    <row r="138" spans="1:53" ht="22.5" customHeight="1" x14ac:dyDescent="0.35">
      <c r="A138" s="1098" t="str">
        <f>IF(AW140="","",AW140)</f>
        <v/>
      </c>
      <c r="B138" s="1099"/>
      <c r="C138" s="1099"/>
      <c r="D138" s="1099"/>
      <c r="E138" s="1100"/>
      <c r="F138" s="956" t="str">
        <f>IF(AU140="","",AU140)</f>
        <v/>
      </c>
      <c r="G138" s="957"/>
      <c r="H138" s="957"/>
      <c r="I138" s="957"/>
      <c r="J138" s="957"/>
      <c r="K138" s="957"/>
      <c r="L138" s="957"/>
      <c r="M138" s="957"/>
      <c r="N138" s="957"/>
      <c r="O138" s="957"/>
      <c r="P138" s="957"/>
      <c r="Q138" s="957"/>
      <c r="R138" s="957"/>
      <c r="S138" s="1101"/>
      <c r="T138" s="1102" t="str">
        <f>IF(AV140="","",AV140)</f>
        <v/>
      </c>
      <c r="U138" s="1103"/>
      <c r="V138" s="1125"/>
      <c r="W138" s="1126"/>
      <c r="X138" s="1126"/>
      <c r="Y138" s="1126"/>
      <c r="Z138" s="1126"/>
      <c r="AA138" s="1126"/>
      <c r="AB138" s="1126"/>
      <c r="AC138" s="1126"/>
      <c r="AD138" s="1126"/>
      <c r="AE138" s="1126"/>
      <c r="AF138" s="1126"/>
      <c r="AG138" s="1126"/>
      <c r="AH138" s="1126"/>
      <c r="AI138" s="1126"/>
      <c r="AJ138" s="1126"/>
      <c r="AK138" s="1126"/>
      <c r="AL138" s="1127"/>
      <c r="AM138" s="914" t="str">
        <f>IF(F138="","",A138)</f>
        <v/>
      </c>
      <c r="AN138" s="915"/>
      <c r="AO138" s="915"/>
      <c r="AP138" s="916"/>
      <c r="AQ138" s="168"/>
      <c r="AR138" s="269"/>
      <c r="AS138" s="159"/>
      <c r="AU138" s="182"/>
      <c r="AV138" s="178"/>
      <c r="AW138" s="183"/>
      <c r="AX138" s="32"/>
      <c r="AY138" s="1"/>
      <c r="AZ138" s="1"/>
      <c r="BA138" s="1"/>
    </row>
    <row r="139" spans="1:53" ht="15" customHeight="1" x14ac:dyDescent="0.15">
      <c r="A139" s="920"/>
      <c r="B139" s="921"/>
      <c r="C139" s="921"/>
      <c r="D139" s="921"/>
      <c r="E139" s="922"/>
      <c r="F139" s="169"/>
      <c r="G139" s="170"/>
      <c r="H139" s="170"/>
      <c r="I139" s="170"/>
      <c r="J139" s="199"/>
      <c r="K139" s="199"/>
      <c r="L139" s="199"/>
      <c r="M139" s="199"/>
      <c r="N139" s="199"/>
      <c r="O139" s="199"/>
      <c r="P139" s="187" t="s">
        <v>182</v>
      </c>
      <c r="Q139" s="925" t="str">
        <f>IF(F138="","",VLOOKUP(F138,#REF!,2,0))</f>
        <v/>
      </c>
      <c r="R139" s="925"/>
      <c r="S139" s="926"/>
      <c r="T139" s="245"/>
      <c r="U139" s="171"/>
      <c r="V139" s="172"/>
      <c r="W139" s="246"/>
      <c r="X139" s="246"/>
      <c r="Y139" s="246"/>
      <c r="Z139" s="246"/>
      <c r="AA139" s="200"/>
      <c r="AB139" s="200"/>
      <c r="AC139" s="200"/>
      <c r="AD139" s="200"/>
      <c r="AE139" s="200"/>
      <c r="AF139" s="200"/>
      <c r="AG139" s="200"/>
      <c r="AH139" s="200"/>
      <c r="AI139" s="200"/>
      <c r="AJ139" s="200"/>
      <c r="AK139" s="200"/>
      <c r="AL139" s="171"/>
      <c r="AM139" s="937"/>
      <c r="AN139" s="938"/>
      <c r="AO139" s="938"/>
      <c r="AP139" s="939"/>
      <c r="AQ139" s="168"/>
      <c r="AR139" s="269"/>
      <c r="AS139" s="159"/>
      <c r="AU139" s="182"/>
      <c r="AV139" s="178"/>
      <c r="AW139" s="183"/>
      <c r="AX139" s="32"/>
      <c r="AY139" s="1"/>
      <c r="AZ139" s="1"/>
      <c r="BA139" s="1"/>
    </row>
    <row r="140" spans="1:53" ht="11.25" customHeight="1" thickBot="1" x14ac:dyDescent="0.2">
      <c r="A140" s="133"/>
      <c r="B140" s="133"/>
      <c r="C140" s="133"/>
      <c r="D140" s="133"/>
      <c r="E140" s="133"/>
      <c r="F140" s="133"/>
      <c r="G140" s="133"/>
      <c r="H140" s="133"/>
      <c r="I140" s="133"/>
      <c r="J140" s="133"/>
      <c r="K140" s="134"/>
      <c r="L140" s="134"/>
      <c r="M140" s="134"/>
      <c r="N140" s="134"/>
      <c r="O140" s="134"/>
      <c r="P140" s="134"/>
      <c r="Q140" s="134"/>
      <c r="R140" s="134"/>
      <c r="S140" s="134"/>
      <c r="T140" s="134"/>
      <c r="U140" s="134"/>
      <c r="V140" s="135"/>
      <c r="W140" s="135"/>
      <c r="X140" s="135"/>
      <c r="Y140" s="135"/>
      <c r="Z140" s="135"/>
      <c r="AA140" s="135"/>
      <c r="AB140" s="135"/>
      <c r="AC140" s="135"/>
      <c r="AD140" s="135"/>
      <c r="AE140" s="135"/>
      <c r="AF140" s="135"/>
      <c r="AG140" s="135"/>
      <c r="AH140" s="135"/>
      <c r="AI140" s="135"/>
      <c r="AJ140" s="135"/>
      <c r="AK140" s="135"/>
      <c r="AL140" s="135"/>
      <c r="AM140" s="135"/>
      <c r="AN140" s="135"/>
      <c r="AO140" s="135"/>
      <c r="AP140" s="135"/>
      <c r="AQ140" s="135"/>
      <c r="AR140" s="269"/>
      <c r="AS140" s="159"/>
      <c r="AU140" s="184"/>
      <c r="AV140" s="185"/>
      <c r="AW140" s="186"/>
      <c r="AX140" s="32"/>
      <c r="AY140" s="1"/>
      <c r="AZ140" s="1"/>
      <c r="BA140" s="1"/>
    </row>
    <row r="141" spans="1:53" ht="11.25" customHeight="1" x14ac:dyDescent="0.15">
      <c r="A141" s="198"/>
      <c r="B141" s="198"/>
      <c r="C141" s="198"/>
      <c r="D141" s="198"/>
      <c r="E141" s="198"/>
      <c r="F141" s="198"/>
      <c r="G141" s="198"/>
      <c r="H141" s="198"/>
      <c r="I141" s="198"/>
      <c r="J141" s="198"/>
      <c r="K141" s="135"/>
      <c r="L141" s="135"/>
      <c r="M141" s="135"/>
      <c r="N141" s="135"/>
      <c r="O141" s="135"/>
      <c r="P141" s="135"/>
      <c r="Q141" s="135"/>
      <c r="R141" s="135"/>
      <c r="S141" s="135"/>
      <c r="T141" s="135"/>
      <c r="U141" s="135"/>
      <c r="V141" s="135"/>
      <c r="W141" s="135"/>
      <c r="X141" s="135"/>
      <c r="Y141" s="135"/>
      <c r="Z141" s="135"/>
      <c r="AA141" s="135"/>
      <c r="AB141" s="135"/>
      <c r="AC141" s="135"/>
      <c r="AD141" s="135"/>
      <c r="AE141" s="135"/>
      <c r="AF141" s="135"/>
      <c r="AG141" s="135"/>
      <c r="AH141" s="135"/>
      <c r="AI141" s="135"/>
      <c r="AJ141" s="135"/>
      <c r="AK141" s="135"/>
      <c r="AL141" s="135"/>
      <c r="AM141" s="135"/>
      <c r="AN141" s="135"/>
      <c r="AO141" s="135"/>
      <c r="AP141" s="135"/>
      <c r="AQ141" s="135"/>
      <c r="AR141" s="269"/>
      <c r="AS141" s="159"/>
      <c r="AW141" s="49"/>
      <c r="AX141" s="32"/>
      <c r="AY141" s="1"/>
      <c r="AZ141" s="1"/>
      <c r="BA141" s="1"/>
    </row>
    <row r="142" spans="1:53" s="61" customFormat="1" ht="18.75" customHeight="1" x14ac:dyDescent="0.35">
      <c r="A142" s="2"/>
      <c r="B142" s="118" t="s">
        <v>40</v>
      </c>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69"/>
      <c r="AS142" s="159"/>
      <c r="AT142" s="49"/>
      <c r="AU142" s="143"/>
      <c r="AV142" s="143"/>
      <c r="AW142" s="49"/>
      <c r="AX142" s="32"/>
      <c r="AY142" s="1"/>
      <c r="AZ142" s="1"/>
    </row>
    <row r="143" spans="1:53" s="61" customFormat="1" ht="18.75" customHeight="1" x14ac:dyDescent="0.15">
      <c r="A143" s="2"/>
      <c r="B143" s="1128"/>
      <c r="C143" s="1129"/>
      <c r="D143" s="1129"/>
      <c r="E143" s="1129"/>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29"/>
      <c r="AK143" s="1130"/>
      <c r="AL143" s="2"/>
      <c r="AM143" s="2"/>
      <c r="AN143" s="2"/>
      <c r="AO143" s="2"/>
      <c r="AP143" s="2"/>
      <c r="AQ143" s="2"/>
      <c r="AR143" s="269"/>
      <c r="AS143" s="159"/>
      <c r="AT143" s="49"/>
      <c r="AU143" s="143"/>
      <c r="AV143" s="143"/>
      <c r="AW143" s="143"/>
      <c r="AX143" s="49"/>
      <c r="AY143" s="1"/>
      <c r="AZ143" s="1"/>
    </row>
    <row r="144" spans="1:53" s="61" customFormat="1" ht="18.75" customHeight="1" x14ac:dyDescent="0.15">
      <c r="A144" s="2"/>
      <c r="B144" s="1131"/>
      <c r="C144" s="1132"/>
      <c r="D144" s="1132"/>
      <c r="E144" s="1132"/>
      <c r="F144" s="1132"/>
      <c r="G144" s="1132"/>
      <c r="H144" s="1132"/>
      <c r="I144" s="1132"/>
      <c r="J144" s="1132"/>
      <c r="K144" s="1132"/>
      <c r="L144" s="1132"/>
      <c r="M144" s="1132"/>
      <c r="N144" s="1132"/>
      <c r="O144" s="1132"/>
      <c r="P144" s="1132"/>
      <c r="Q144" s="1132"/>
      <c r="R144" s="1132"/>
      <c r="S144" s="1132"/>
      <c r="T144" s="1132"/>
      <c r="U144" s="1132"/>
      <c r="V144" s="1132"/>
      <c r="W144" s="1132"/>
      <c r="X144" s="1132"/>
      <c r="Y144" s="1132"/>
      <c r="Z144" s="1132"/>
      <c r="AA144" s="1132"/>
      <c r="AB144" s="1132"/>
      <c r="AC144" s="1132"/>
      <c r="AD144" s="1132"/>
      <c r="AE144" s="1132"/>
      <c r="AF144" s="1132"/>
      <c r="AG144" s="1132"/>
      <c r="AH144" s="1132"/>
      <c r="AI144" s="1132"/>
      <c r="AJ144" s="1132"/>
      <c r="AK144" s="1133"/>
      <c r="AL144" s="2"/>
      <c r="AM144" s="2"/>
      <c r="AN144" s="2"/>
      <c r="AO144" s="2"/>
      <c r="AP144" s="2"/>
      <c r="AQ144" s="2"/>
      <c r="AR144" s="269"/>
      <c r="AS144" s="159"/>
      <c r="AT144" s="49"/>
      <c r="AU144" s="143"/>
      <c r="AV144" s="143"/>
      <c r="AW144" s="143"/>
      <c r="AX144" s="49"/>
      <c r="AY144" s="1"/>
      <c r="AZ144" s="1"/>
    </row>
    <row r="145" spans="1:53" ht="18.75" customHeight="1" x14ac:dyDescent="0.15">
      <c r="A145" s="2"/>
      <c r="B145" s="1134"/>
      <c r="C145" s="1135"/>
      <c r="D145" s="1135"/>
      <c r="E145" s="1135"/>
      <c r="F145" s="1135"/>
      <c r="G145" s="1135"/>
      <c r="H145" s="1135"/>
      <c r="I145" s="1135"/>
      <c r="J145" s="1135"/>
      <c r="K145" s="1135"/>
      <c r="L145" s="1135"/>
      <c r="M145" s="1135"/>
      <c r="N145" s="1135"/>
      <c r="O145" s="1135"/>
      <c r="P145" s="1135"/>
      <c r="Q145" s="1135"/>
      <c r="R145" s="1135"/>
      <c r="S145" s="1135"/>
      <c r="T145" s="1135"/>
      <c r="U145" s="1135"/>
      <c r="V145" s="1135"/>
      <c r="W145" s="1135"/>
      <c r="X145" s="1135"/>
      <c r="Y145" s="1135"/>
      <c r="Z145" s="1135"/>
      <c r="AA145" s="1135"/>
      <c r="AB145" s="1135"/>
      <c r="AC145" s="1135"/>
      <c r="AD145" s="1135"/>
      <c r="AE145" s="1135"/>
      <c r="AF145" s="1135"/>
      <c r="AG145" s="1135"/>
      <c r="AH145" s="1135"/>
      <c r="AI145" s="1135"/>
      <c r="AJ145" s="1135"/>
      <c r="AK145" s="1136"/>
      <c r="AL145" s="2"/>
      <c r="AM145" s="2"/>
      <c r="AN145" s="2"/>
      <c r="AO145" s="2"/>
      <c r="AP145" s="2"/>
      <c r="AQ145" s="2"/>
      <c r="AR145" s="269"/>
      <c r="AS145" s="159"/>
      <c r="AY145" s="61"/>
      <c r="AZ145" s="1"/>
      <c r="BA145" s="1"/>
    </row>
    <row r="146" spans="1:53" s="61" customFormat="1" ht="15" customHeight="1" x14ac:dyDescent="0.1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69"/>
      <c r="AS146" s="159"/>
      <c r="AT146" s="49"/>
      <c r="AU146" s="143"/>
      <c r="AV146" s="143"/>
      <c r="AW146" s="143"/>
      <c r="AX146" s="143"/>
      <c r="AY146" s="143"/>
      <c r="AZ146" s="1"/>
    </row>
    <row r="147" spans="1:53" x14ac:dyDescent="0.35">
      <c r="AR147" s="270"/>
      <c r="AZ147" s="1"/>
      <c r="BA147" s="1"/>
    </row>
    <row r="148" spans="1:53" x14ac:dyDescent="0.35">
      <c r="AR148" s="270"/>
      <c r="BA148" s="1"/>
    </row>
    <row r="149" spans="1:53" x14ac:dyDescent="0.35">
      <c r="AR149" s="270"/>
    </row>
    <row r="150" spans="1:53" x14ac:dyDescent="0.35">
      <c r="AR150" s="270"/>
      <c r="AY150" s="61"/>
    </row>
    <row r="151" spans="1:53" x14ac:dyDescent="0.35">
      <c r="AR151" s="270"/>
      <c r="AY151" s="61"/>
    </row>
    <row r="152" spans="1:53" x14ac:dyDescent="0.35">
      <c r="AY152" s="1"/>
      <c r="AZ152" s="61"/>
    </row>
    <row r="153" spans="1:53" x14ac:dyDescent="0.35">
      <c r="AY153" s="61"/>
      <c r="AZ153" s="61"/>
    </row>
    <row r="154" spans="1:53" x14ac:dyDescent="0.35">
      <c r="AY154" s="61"/>
      <c r="AZ154" s="61"/>
    </row>
    <row r="155" spans="1:53" x14ac:dyDescent="0.35">
      <c r="AZ155" s="1"/>
    </row>
    <row r="156" spans="1:53" x14ac:dyDescent="0.35">
      <c r="AZ156" s="1"/>
    </row>
  </sheetData>
  <sheetProtection selectLockedCells="1" autoFilter="0"/>
  <dataConsolidate/>
  <mergeCells count="550">
    <mergeCell ref="B143:AK145"/>
    <mergeCell ref="A138:E138"/>
    <mergeCell ref="F138:S138"/>
    <mergeCell ref="T138:U138"/>
    <mergeCell ref="V138:AL138"/>
    <mergeCell ref="AM138:AP138"/>
    <mergeCell ref="A139:E139"/>
    <mergeCell ref="Q139:S139"/>
    <mergeCell ref="AM139:AP139"/>
    <mergeCell ref="A136:E136"/>
    <mergeCell ref="F136:S136"/>
    <mergeCell ref="T136:U136"/>
    <mergeCell ref="V136:AL136"/>
    <mergeCell ref="AM136:AP136"/>
    <mergeCell ref="A137:E137"/>
    <mergeCell ref="Q137:S137"/>
    <mergeCell ref="AM137:AP137"/>
    <mergeCell ref="A134:E134"/>
    <mergeCell ref="F134:S134"/>
    <mergeCell ref="T134:U134"/>
    <mergeCell ref="V134:AL134"/>
    <mergeCell ref="AM134:AP134"/>
    <mergeCell ref="A135:E135"/>
    <mergeCell ref="Q135:S135"/>
    <mergeCell ref="AM135:AP135"/>
    <mergeCell ref="A132:E132"/>
    <mergeCell ref="F132:S132"/>
    <mergeCell ref="T132:U132"/>
    <mergeCell ref="V132:AL132"/>
    <mergeCell ref="AM132:AP132"/>
    <mergeCell ref="A133:E133"/>
    <mergeCell ref="Q133:S133"/>
    <mergeCell ref="AM133:AP133"/>
    <mergeCell ref="A130:E130"/>
    <mergeCell ref="F130:S130"/>
    <mergeCell ref="T130:U130"/>
    <mergeCell ref="V130:AL130"/>
    <mergeCell ref="AM130:AP130"/>
    <mergeCell ref="A131:E131"/>
    <mergeCell ref="Q131:S131"/>
    <mergeCell ref="AM131:AP131"/>
    <mergeCell ref="A128:E128"/>
    <mergeCell ref="F128:S128"/>
    <mergeCell ref="T128:U128"/>
    <mergeCell ref="V128:AL128"/>
    <mergeCell ref="AM128:AP128"/>
    <mergeCell ref="A129:E129"/>
    <mergeCell ref="Q129:S129"/>
    <mergeCell ref="AM129:AP129"/>
    <mergeCell ref="A126:E126"/>
    <mergeCell ref="F126:S126"/>
    <mergeCell ref="T126:U126"/>
    <mergeCell ref="V126:AL126"/>
    <mergeCell ref="AM126:AP126"/>
    <mergeCell ref="A127:E127"/>
    <mergeCell ref="Q127:S127"/>
    <mergeCell ref="AM127:AP127"/>
    <mergeCell ref="A124:E124"/>
    <mergeCell ref="F124:S124"/>
    <mergeCell ref="T124:U124"/>
    <mergeCell ref="V124:AL124"/>
    <mergeCell ref="AM124:AP124"/>
    <mergeCell ref="A125:E125"/>
    <mergeCell ref="Q125:S125"/>
    <mergeCell ref="AM125:AP125"/>
    <mergeCell ref="A122:E122"/>
    <mergeCell ref="F122:S122"/>
    <mergeCell ref="T122:U122"/>
    <mergeCell ref="V122:AL122"/>
    <mergeCell ref="AM122:AP122"/>
    <mergeCell ref="A123:E123"/>
    <mergeCell ref="Q123:S123"/>
    <mergeCell ref="AM123:AP123"/>
    <mergeCell ref="A120:E120"/>
    <mergeCell ref="F120:S120"/>
    <mergeCell ref="T120:U120"/>
    <mergeCell ref="V120:AL120"/>
    <mergeCell ref="AM120:AP120"/>
    <mergeCell ref="A121:E121"/>
    <mergeCell ref="Q121:S121"/>
    <mergeCell ref="AM121:AP121"/>
    <mergeCell ref="A116:E116"/>
    <mergeCell ref="Q116:S116"/>
    <mergeCell ref="AM116:AP116"/>
    <mergeCell ref="A119:E119"/>
    <mergeCell ref="F119:S119"/>
    <mergeCell ref="T119:U119"/>
    <mergeCell ref="V119:AL119"/>
    <mergeCell ref="AM119:AP119"/>
    <mergeCell ref="AM114:AP114"/>
    <mergeCell ref="A115:E115"/>
    <mergeCell ref="F115:S115"/>
    <mergeCell ref="T115:U115"/>
    <mergeCell ref="V115:Y115"/>
    <mergeCell ref="Z115:AC115"/>
    <mergeCell ref="AE115:AH115"/>
    <mergeCell ref="AI115:AL115"/>
    <mergeCell ref="AM115:AP115"/>
    <mergeCell ref="A114:E114"/>
    <mergeCell ref="F114:S114"/>
    <mergeCell ref="T114:U114"/>
    <mergeCell ref="V114:Y114"/>
    <mergeCell ref="Z114:AH114"/>
    <mergeCell ref="AI114:AL114"/>
    <mergeCell ref="AH109:AL109"/>
    <mergeCell ref="AM109:AP109"/>
    <mergeCell ref="A110:E110"/>
    <mergeCell ref="Q110:S110"/>
    <mergeCell ref="V110:Y110"/>
    <mergeCell ref="Z110:AC110"/>
    <mergeCell ref="AD110:AG110"/>
    <mergeCell ref="AH110:AL110"/>
    <mergeCell ref="AM110:AP110"/>
    <mergeCell ref="A109:E109"/>
    <mergeCell ref="F109:S109"/>
    <mergeCell ref="T109:U109"/>
    <mergeCell ref="V109:Y109"/>
    <mergeCell ref="Z109:AC109"/>
    <mergeCell ref="AD109:AG109"/>
    <mergeCell ref="AH107:AL107"/>
    <mergeCell ref="AM107:AP107"/>
    <mergeCell ref="A108:E108"/>
    <mergeCell ref="Q108:S108"/>
    <mergeCell ref="V108:Y108"/>
    <mergeCell ref="Z108:AC108"/>
    <mergeCell ref="AD108:AG108"/>
    <mergeCell ref="AH108:AL108"/>
    <mergeCell ref="AM108:AP108"/>
    <mergeCell ref="A107:E107"/>
    <mergeCell ref="F107:S107"/>
    <mergeCell ref="T107:U107"/>
    <mergeCell ref="V107:Y107"/>
    <mergeCell ref="Z107:AC107"/>
    <mergeCell ref="AD107:AG107"/>
    <mergeCell ref="AH105:AL105"/>
    <mergeCell ref="AM105:AP105"/>
    <mergeCell ref="A106:E106"/>
    <mergeCell ref="Q106:S106"/>
    <mergeCell ref="V106:Y106"/>
    <mergeCell ref="Z106:AC106"/>
    <mergeCell ref="AD106:AG106"/>
    <mergeCell ref="AH106:AL106"/>
    <mergeCell ref="AM106:AP106"/>
    <mergeCell ref="A105:E105"/>
    <mergeCell ref="F105:S105"/>
    <mergeCell ref="T105:U105"/>
    <mergeCell ref="V105:Y105"/>
    <mergeCell ref="Z105:AC105"/>
    <mergeCell ref="AD105:AG105"/>
    <mergeCell ref="AH103:AL103"/>
    <mergeCell ref="AM103:AP103"/>
    <mergeCell ref="A104:E104"/>
    <mergeCell ref="Q104:S104"/>
    <mergeCell ref="V104:Y104"/>
    <mergeCell ref="Z104:AC104"/>
    <mergeCell ref="AD104:AG104"/>
    <mergeCell ref="AH104:AL104"/>
    <mergeCell ref="AM104:AP104"/>
    <mergeCell ref="A103:E103"/>
    <mergeCell ref="F103:S103"/>
    <mergeCell ref="T103:U103"/>
    <mergeCell ref="V103:Y103"/>
    <mergeCell ref="Z103:AC103"/>
    <mergeCell ref="AD103:AG103"/>
    <mergeCell ref="AH101:AL101"/>
    <mergeCell ref="AM101:AP101"/>
    <mergeCell ref="A102:E102"/>
    <mergeCell ref="Q102:S102"/>
    <mergeCell ref="V102:Y102"/>
    <mergeCell ref="Z102:AC102"/>
    <mergeCell ref="AD102:AG102"/>
    <mergeCell ref="AH102:AL102"/>
    <mergeCell ref="AM102:AP102"/>
    <mergeCell ref="A101:E101"/>
    <mergeCell ref="F101:S101"/>
    <mergeCell ref="T101:U101"/>
    <mergeCell ref="V101:Y101"/>
    <mergeCell ref="Z101:AC101"/>
    <mergeCell ref="AD101:AG101"/>
    <mergeCell ref="AH99:AL99"/>
    <mergeCell ref="AM99:AP99"/>
    <mergeCell ref="A100:E100"/>
    <mergeCell ref="Q100:S100"/>
    <mergeCell ref="V100:Y100"/>
    <mergeCell ref="Z100:AC100"/>
    <mergeCell ref="AD100:AG100"/>
    <mergeCell ref="AH100:AL100"/>
    <mergeCell ref="AM100:AP100"/>
    <mergeCell ref="A99:E99"/>
    <mergeCell ref="F99:S99"/>
    <mergeCell ref="T99:U99"/>
    <mergeCell ref="V99:Y99"/>
    <mergeCell ref="Z99:AC99"/>
    <mergeCell ref="AD99:AG99"/>
    <mergeCell ref="AH97:AL97"/>
    <mergeCell ref="AM97:AP97"/>
    <mergeCell ref="A98:E98"/>
    <mergeCell ref="Q98:S98"/>
    <mergeCell ref="V98:Y98"/>
    <mergeCell ref="Z98:AC98"/>
    <mergeCell ref="AD98:AG98"/>
    <mergeCell ref="AH98:AL98"/>
    <mergeCell ref="AM98:AP98"/>
    <mergeCell ref="A97:E97"/>
    <mergeCell ref="F97:S97"/>
    <mergeCell ref="T97:U97"/>
    <mergeCell ref="V97:Y97"/>
    <mergeCell ref="Z97:AC97"/>
    <mergeCell ref="AD97:AG97"/>
    <mergeCell ref="AC93:AL93"/>
    <mergeCell ref="A96:E96"/>
    <mergeCell ref="F96:S96"/>
    <mergeCell ref="T96:U96"/>
    <mergeCell ref="V96:AL96"/>
    <mergeCell ref="AM96:AP96"/>
    <mergeCell ref="A92:B93"/>
    <mergeCell ref="C92:K93"/>
    <mergeCell ref="L92:M92"/>
    <mergeCell ref="N92:R92"/>
    <mergeCell ref="S92:AB92"/>
    <mergeCell ref="AC92:AL92"/>
    <mergeCell ref="L93:M93"/>
    <mergeCell ref="N93:R93"/>
    <mergeCell ref="T93:W93"/>
    <mergeCell ref="Y93:AB93"/>
    <mergeCell ref="A88:B89"/>
    <mergeCell ref="C88:K89"/>
    <mergeCell ref="L88:M88"/>
    <mergeCell ref="N88:R88"/>
    <mergeCell ref="AA88:AB88"/>
    <mergeCell ref="N83:R83"/>
    <mergeCell ref="T83:W83"/>
    <mergeCell ref="Y83:AB83"/>
    <mergeCell ref="AC83:AL83"/>
    <mergeCell ref="N84:R84"/>
    <mergeCell ref="X84:AB84"/>
    <mergeCell ref="AC84:AL84"/>
    <mergeCell ref="AC88:AL88"/>
    <mergeCell ref="L89:M89"/>
    <mergeCell ref="N89:R89"/>
    <mergeCell ref="T89:W89"/>
    <mergeCell ref="Y89:Z89"/>
    <mergeCell ref="AA89:AB89"/>
    <mergeCell ref="AC89:AL89"/>
    <mergeCell ref="N85:R85"/>
    <mergeCell ref="T85:W85"/>
    <mergeCell ref="Y85:AB85"/>
    <mergeCell ref="AC85:AL85"/>
    <mergeCell ref="AC81:AL81"/>
    <mergeCell ref="N82:R82"/>
    <mergeCell ref="X82:AB82"/>
    <mergeCell ref="AC82:AL82"/>
    <mergeCell ref="N79:R79"/>
    <mergeCell ref="T79:W79"/>
    <mergeCell ref="Y79:AB79"/>
    <mergeCell ref="AC79:AL79"/>
    <mergeCell ref="AM85:AP85"/>
    <mergeCell ref="AM83:AP83"/>
    <mergeCell ref="A76:B77"/>
    <mergeCell ref="C76:K77"/>
    <mergeCell ref="L76:M76"/>
    <mergeCell ref="N76:R76"/>
    <mergeCell ref="X76:AB76"/>
    <mergeCell ref="AC76:AL76"/>
    <mergeCell ref="L77:M77"/>
    <mergeCell ref="N77:R77"/>
    <mergeCell ref="A80:B81"/>
    <mergeCell ref="C80:K81"/>
    <mergeCell ref="L80:M80"/>
    <mergeCell ref="N80:R80"/>
    <mergeCell ref="X80:AB80"/>
    <mergeCell ref="AC80:AL80"/>
    <mergeCell ref="T77:W77"/>
    <mergeCell ref="Y77:AB77"/>
    <mergeCell ref="AC77:AL77"/>
    <mergeCell ref="N78:R78"/>
    <mergeCell ref="X78:AB78"/>
    <mergeCell ref="AC78:AL78"/>
    <mergeCell ref="L81:M81"/>
    <mergeCell ref="N81:R81"/>
    <mergeCell ref="T81:W81"/>
    <mergeCell ref="Y81:AB81"/>
    <mergeCell ref="O73:R73"/>
    <mergeCell ref="S73:AL73"/>
    <mergeCell ref="AM73:AP74"/>
    <mergeCell ref="AF74:AL74"/>
    <mergeCell ref="O75:R75"/>
    <mergeCell ref="T75:W75"/>
    <mergeCell ref="Y75:AA75"/>
    <mergeCell ref="AB75:AE75"/>
    <mergeCell ref="AF75:AH75"/>
    <mergeCell ref="AI75:AL75"/>
    <mergeCell ref="AM75:AP75"/>
    <mergeCell ref="O70:R70"/>
    <mergeCell ref="S70:AL70"/>
    <mergeCell ref="AM70:AP71"/>
    <mergeCell ref="AF71:AL71"/>
    <mergeCell ref="O72:R72"/>
    <mergeCell ref="T72:W72"/>
    <mergeCell ref="Y72:AA72"/>
    <mergeCell ref="AB72:AE72"/>
    <mergeCell ref="AF72:AH72"/>
    <mergeCell ref="AI72:AL72"/>
    <mergeCell ref="AM72:AP72"/>
    <mergeCell ref="AM68:AP68"/>
    <mergeCell ref="O69:R69"/>
    <mergeCell ref="T69:W69"/>
    <mergeCell ref="Y69:AA69"/>
    <mergeCell ref="AB69:AE69"/>
    <mergeCell ref="AF69:AH69"/>
    <mergeCell ref="AI69:AL69"/>
    <mergeCell ref="AM69:AP69"/>
    <mergeCell ref="A67:B69"/>
    <mergeCell ref="C67:K69"/>
    <mergeCell ref="L67:M67"/>
    <mergeCell ref="O67:R67"/>
    <mergeCell ref="S67:AL67"/>
    <mergeCell ref="L68:M69"/>
    <mergeCell ref="AF68:AL68"/>
    <mergeCell ref="A63:B64"/>
    <mergeCell ref="C63:K64"/>
    <mergeCell ref="L63:M63"/>
    <mergeCell ref="N63:R63"/>
    <mergeCell ref="S63:AL63"/>
    <mergeCell ref="L64:M64"/>
    <mergeCell ref="N64:R64"/>
    <mergeCell ref="S64:AL64"/>
    <mergeCell ref="A65:B66"/>
    <mergeCell ref="C65:K66"/>
    <mergeCell ref="L65:M65"/>
    <mergeCell ref="N65:R65"/>
    <mergeCell ref="S65:W65"/>
    <mergeCell ref="L66:M66"/>
    <mergeCell ref="N66:R66"/>
    <mergeCell ref="S66:W66"/>
    <mergeCell ref="X66:AL66"/>
    <mergeCell ref="AD58:AG58"/>
    <mergeCell ref="AH58:AI58"/>
    <mergeCell ref="AK58:AL58"/>
    <mergeCell ref="AM58:AP58"/>
    <mergeCell ref="A59:E59"/>
    <mergeCell ref="F59:L59"/>
    <mergeCell ref="Q59:S59"/>
    <mergeCell ref="V59:Y59"/>
    <mergeCell ref="Z59:AC59"/>
    <mergeCell ref="AD59:AG59"/>
    <mergeCell ref="A58:E58"/>
    <mergeCell ref="F58:S58"/>
    <mergeCell ref="T58:U58"/>
    <mergeCell ref="V58:W58"/>
    <mergeCell ref="X58:Y58"/>
    <mergeCell ref="Z58:AC58"/>
    <mergeCell ref="AH59:AI59"/>
    <mergeCell ref="AJ59:AL59"/>
    <mergeCell ref="AM59:AP59"/>
    <mergeCell ref="AM56:AP56"/>
    <mergeCell ref="A57:E57"/>
    <mergeCell ref="F57:L57"/>
    <mergeCell ref="Q57:S57"/>
    <mergeCell ref="V57:Y57"/>
    <mergeCell ref="Z57:AC57"/>
    <mergeCell ref="AD57:AG57"/>
    <mergeCell ref="AH57:AI57"/>
    <mergeCell ref="AJ57:AL57"/>
    <mergeCell ref="AM57:AP57"/>
    <mergeCell ref="A56:E56"/>
    <mergeCell ref="F56:S56"/>
    <mergeCell ref="T56:U56"/>
    <mergeCell ref="V56:W56"/>
    <mergeCell ref="X56:Y56"/>
    <mergeCell ref="Z56:AC56"/>
    <mergeCell ref="AD56:AG56"/>
    <mergeCell ref="AH56:AI56"/>
    <mergeCell ref="AK56:AL56"/>
    <mergeCell ref="AM54:AP54"/>
    <mergeCell ref="A55:E55"/>
    <mergeCell ref="F55:L55"/>
    <mergeCell ref="Q55:S55"/>
    <mergeCell ref="V55:Y55"/>
    <mergeCell ref="Z55:AC55"/>
    <mergeCell ref="AD55:AG55"/>
    <mergeCell ref="AH55:AI55"/>
    <mergeCell ref="AJ55:AL55"/>
    <mergeCell ref="AM55:AP55"/>
    <mergeCell ref="A54:E54"/>
    <mergeCell ref="F54:S54"/>
    <mergeCell ref="T54:U54"/>
    <mergeCell ref="V54:W54"/>
    <mergeCell ref="X54:Y54"/>
    <mergeCell ref="Z54:AC54"/>
    <mergeCell ref="AD54:AG54"/>
    <mergeCell ref="AH54:AI54"/>
    <mergeCell ref="AK54:AL54"/>
    <mergeCell ref="AM52:AP52"/>
    <mergeCell ref="A53:E53"/>
    <mergeCell ref="F53:L53"/>
    <mergeCell ref="Q53:S53"/>
    <mergeCell ref="V53:Y53"/>
    <mergeCell ref="Z53:AC53"/>
    <mergeCell ref="AD53:AG53"/>
    <mergeCell ref="AH53:AI53"/>
    <mergeCell ref="AJ53:AL53"/>
    <mergeCell ref="AM53:AP53"/>
    <mergeCell ref="A52:E52"/>
    <mergeCell ref="F52:S52"/>
    <mergeCell ref="T52:U52"/>
    <mergeCell ref="V52:W52"/>
    <mergeCell ref="X52:Y52"/>
    <mergeCell ref="Z52:AC52"/>
    <mergeCell ref="AD52:AG52"/>
    <mergeCell ref="AH52:AI52"/>
    <mergeCell ref="AK52:AL52"/>
    <mergeCell ref="AD50:AG50"/>
    <mergeCell ref="AH50:AI50"/>
    <mergeCell ref="AK50:AL50"/>
    <mergeCell ref="AM50:AP50"/>
    <mergeCell ref="A51:E51"/>
    <mergeCell ref="F51:L51"/>
    <mergeCell ref="Q51:S51"/>
    <mergeCell ref="V51:Y51"/>
    <mergeCell ref="Z51:AC51"/>
    <mergeCell ref="AD51:AG51"/>
    <mergeCell ref="A50:E50"/>
    <mergeCell ref="F50:S50"/>
    <mergeCell ref="T50:U50"/>
    <mergeCell ref="V50:W50"/>
    <mergeCell ref="X50:Y50"/>
    <mergeCell ref="Z50:AC50"/>
    <mergeCell ref="AH51:AI51"/>
    <mergeCell ref="AJ51:AL51"/>
    <mergeCell ref="AM51:AP51"/>
    <mergeCell ref="AM48:AP48"/>
    <mergeCell ref="A49:E49"/>
    <mergeCell ref="F49:L49"/>
    <mergeCell ref="Q49:S49"/>
    <mergeCell ref="V49:Y49"/>
    <mergeCell ref="Z49:AC49"/>
    <mergeCell ref="AD49:AG49"/>
    <mergeCell ref="AH49:AI49"/>
    <mergeCell ref="AJ49:AL49"/>
    <mergeCell ref="AM49:AP49"/>
    <mergeCell ref="A48:E48"/>
    <mergeCell ref="F48:S48"/>
    <mergeCell ref="T48:U48"/>
    <mergeCell ref="V48:W48"/>
    <mergeCell ref="X48:Y48"/>
    <mergeCell ref="Z48:AC48"/>
    <mergeCell ref="AD48:AG48"/>
    <mergeCell ref="AH48:AI48"/>
    <mergeCell ref="AK48:AL48"/>
    <mergeCell ref="AM46:AP46"/>
    <mergeCell ref="A47:E47"/>
    <mergeCell ref="F47:L47"/>
    <mergeCell ref="Q47:S47"/>
    <mergeCell ref="V47:Y47"/>
    <mergeCell ref="Z47:AC47"/>
    <mergeCell ref="AD47:AG47"/>
    <mergeCell ref="AH47:AI47"/>
    <mergeCell ref="AJ47:AL47"/>
    <mergeCell ref="AM47:AP47"/>
    <mergeCell ref="A46:E46"/>
    <mergeCell ref="F46:S46"/>
    <mergeCell ref="T46:U46"/>
    <mergeCell ref="V46:W46"/>
    <mergeCell ref="X46:Y46"/>
    <mergeCell ref="Z46:AC46"/>
    <mergeCell ref="AD46:AG46"/>
    <mergeCell ref="AH46:AI46"/>
    <mergeCell ref="AK46:AL46"/>
    <mergeCell ref="AM44:AP44"/>
    <mergeCell ref="A45:E45"/>
    <mergeCell ref="F45:L45"/>
    <mergeCell ref="Q45:S45"/>
    <mergeCell ref="V45:Y45"/>
    <mergeCell ref="Z45:AC45"/>
    <mergeCell ref="AD45:AG45"/>
    <mergeCell ref="AH45:AI45"/>
    <mergeCell ref="AJ45:AL45"/>
    <mergeCell ref="AM45:AP45"/>
    <mergeCell ref="A44:E44"/>
    <mergeCell ref="F44:S44"/>
    <mergeCell ref="T44:U44"/>
    <mergeCell ref="V44:W44"/>
    <mergeCell ref="X44:Y44"/>
    <mergeCell ref="Z44:AC44"/>
    <mergeCell ref="AD44:AG44"/>
    <mergeCell ref="AH44:AI44"/>
    <mergeCell ref="AK44:AL44"/>
    <mergeCell ref="AM42:AP42"/>
    <mergeCell ref="A43:E43"/>
    <mergeCell ref="F43:L43"/>
    <mergeCell ref="Q43:S43"/>
    <mergeCell ref="V43:Y43"/>
    <mergeCell ref="Z43:AC43"/>
    <mergeCell ref="AD43:AG43"/>
    <mergeCell ref="AH43:AI43"/>
    <mergeCell ref="AJ43:AL43"/>
    <mergeCell ref="AM43:AP43"/>
    <mergeCell ref="A42:E42"/>
    <mergeCell ref="F42:S42"/>
    <mergeCell ref="T42:U42"/>
    <mergeCell ref="V42:W42"/>
    <mergeCell ref="X42:Y42"/>
    <mergeCell ref="Z42:AC42"/>
    <mergeCell ref="AD42:AG42"/>
    <mergeCell ref="AH42:AI42"/>
    <mergeCell ref="AK42:AL42"/>
    <mergeCell ref="AM40:AP40"/>
    <mergeCell ref="A38:E39"/>
    <mergeCell ref="F38:S39"/>
    <mergeCell ref="T38:Y39"/>
    <mergeCell ref="A41:E41"/>
    <mergeCell ref="F41:L41"/>
    <mergeCell ref="Q41:S41"/>
    <mergeCell ref="V41:Y41"/>
    <mergeCell ref="Z41:AC41"/>
    <mergeCell ref="AD41:AG41"/>
    <mergeCell ref="AH41:AI41"/>
    <mergeCell ref="AJ41:AL41"/>
    <mergeCell ref="AM41:AP41"/>
    <mergeCell ref="A40:E40"/>
    <mergeCell ref="F40:S40"/>
    <mergeCell ref="T40:U40"/>
    <mergeCell ref="V40:W40"/>
    <mergeCell ref="X40:Y40"/>
    <mergeCell ref="Z40:AC40"/>
    <mergeCell ref="AD40:AG40"/>
    <mergeCell ref="AH40:AI40"/>
    <mergeCell ref="AK40:AL40"/>
    <mergeCell ref="A25:E25"/>
    <mergeCell ref="F25:AL25"/>
    <mergeCell ref="A28:E28"/>
    <mergeCell ref="F28:AL28"/>
    <mergeCell ref="A29:E29"/>
    <mergeCell ref="F29:AL29"/>
    <mergeCell ref="Z38:AL38"/>
    <mergeCell ref="AH5:AO6"/>
    <mergeCell ref="AH15:AO15"/>
    <mergeCell ref="A17:AL17"/>
    <mergeCell ref="A19:AK21"/>
    <mergeCell ref="A24:E24"/>
    <mergeCell ref="F24:AL24"/>
    <mergeCell ref="A33:E33"/>
    <mergeCell ref="F33:U33"/>
    <mergeCell ref="A34:E34"/>
    <mergeCell ref="F34:U34"/>
    <mergeCell ref="AM38:AP39"/>
    <mergeCell ref="Z39:AC39"/>
    <mergeCell ref="AD39:AG39"/>
    <mergeCell ref="AH39:AL39"/>
  </mergeCells>
  <phoneticPr fontId="2"/>
  <conditionalFormatting sqref="A51 A53 A55 A57">
    <cfRule type="expression" dxfId="27" priority="4">
      <formula>A51=""</formula>
    </cfRule>
  </conditionalFormatting>
  <conditionalFormatting sqref="A59">
    <cfRule type="expression" dxfId="26" priority="2">
      <formula>A59=""</formula>
    </cfRule>
  </conditionalFormatting>
  <conditionalFormatting sqref="F24 F28 A41 A43 A45 A47 A49 A98 A100 Z101 AH101 A102 Z103 AH103 A104 Z105 AH105 A106 A108 Z109:Z110 AH109:AH110 A110 A116 A121 A123 AM124:AP124 A125 AM126:AP126 A127 AM128:AP128 A129 AM130:AP130 A131 AM132:AP132 A133 AM134:AP134 A135 AM136:AP136 A137 AM138:AP138 A139">
    <cfRule type="expression" dxfId="25" priority="12">
      <formula>A24=""</formula>
    </cfRule>
  </conditionalFormatting>
  <conditionalFormatting sqref="L89:R89 T89:W89">
    <cfRule type="expression" dxfId="24" priority="14">
      <formula>$A$88="■"</formula>
    </cfRule>
  </conditionalFormatting>
  <conditionalFormatting sqref="L93:R93 T93 Y93">
    <cfRule type="expression" dxfId="23" priority="24">
      <formula>$A$92="■"</formula>
    </cfRule>
  </conditionalFormatting>
  <conditionalFormatting sqref="N77:R77 T77:W77 Y77:AB77">
    <cfRule type="expression" dxfId="22" priority="16">
      <formula>$A$76="■"</formula>
    </cfRule>
  </conditionalFormatting>
  <conditionalFormatting sqref="N81:R81 T81:W81 Y81:AB81">
    <cfRule type="expression" dxfId="21" priority="15">
      <formula>$A$80="■"</formula>
    </cfRule>
  </conditionalFormatting>
  <conditionalFormatting sqref="N70:AP72">
    <cfRule type="expression" dxfId="20" priority="23">
      <formula>OR($A$67="□",$L$68&lt;=1)</formula>
    </cfRule>
  </conditionalFormatting>
  <conditionalFormatting sqref="N73:AP75">
    <cfRule type="expression" dxfId="19" priority="22">
      <formula>OR($A$67="□",$L$68&lt;=2)</formula>
    </cfRule>
  </conditionalFormatting>
  <conditionalFormatting sqref="N78:AP79">
    <cfRule type="expression" dxfId="18" priority="21">
      <formula>OR($A$76="□",$L$77&lt;=1)</formula>
    </cfRule>
  </conditionalFormatting>
  <conditionalFormatting sqref="N82:AP83">
    <cfRule type="expression" dxfId="17" priority="20">
      <formula>OR($A$80="□",$L$81&lt;=1)</formula>
    </cfRule>
  </conditionalFormatting>
  <conditionalFormatting sqref="N84:AP85">
    <cfRule type="expression" dxfId="16" priority="19">
      <formula>OR($A$80="□",$L$81&lt;=2)</formula>
    </cfRule>
  </conditionalFormatting>
  <conditionalFormatting sqref="O69:R69 T69:W69">
    <cfRule type="expression" dxfId="15" priority="17">
      <formula>$A$67="■"</formula>
    </cfRule>
  </conditionalFormatting>
  <conditionalFormatting sqref="V40:W40">
    <cfRule type="expression" dxfId="14" priority="6">
      <formula>$T$40="■"</formula>
    </cfRule>
  </conditionalFormatting>
  <conditionalFormatting sqref="X68:AL69">
    <cfRule type="expression" dxfId="13" priority="489">
      <formula>$O$69=#REF!</formula>
    </cfRule>
  </conditionalFormatting>
  <conditionalFormatting sqref="X71:AL72">
    <cfRule type="expression" dxfId="12" priority="490">
      <formula>$O$72=#REF!</formula>
    </cfRule>
  </conditionalFormatting>
  <conditionalFormatting sqref="X74:AL75">
    <cfRule type="expression" dxfId="11" priority="491">
      <formula>$O$75=#REF!</formula>
    </cfRule>
  </conditionalFormatting>
  <conditionalFormatting sqref="AA89:AB89">
    <cfRule type="expression" dxfId="10" priority="13">
      <formula>$Y$89="■"</formula>
    </cfRule>
  </conditionalFormatting>
  <conditionalFormatting sqref="AC80:AL80">
    <cfRule type="expression" dxfId="9" priority="18">
      <formula>AND($A$80="■",$L$81&lt;=1)</formula>
    </cfRule>
  </conditionalFormatting>
  <conditionalFormatting sqref="AK40:AL40">
    <cfRule type="expression" dxfId="8" priority="5">
      <formula>$AH$40="■"</formula>
    </cfRule>
  </conditionalFormatting>
  <conditionalFormatting sqref="AM40 AM42 AM44 AM46 AM48">
    <cfRule type="expression" dxfId="7" priority="11">
      <formula>$AM40=""</formula>
    </cfRule>
  </conditionalFormatting>
  <conditionalFormatting sqref="AM50 AM52 AM54 AM56">
    <cfRule type="expression" dxfId="6" priority="3">
      <formula>$AM50=""</formula>
    </cfRule>
  </conditionalFormatting>
  <conditionalFormatting sqref="AM58">
    <cfRule type="expression" dxfId="5" priority="1">
      <formula>$AM58=""</formula>
    </cfRule>
  </conditionalFormatting>
  <conditionalFormatting sqref="AM97 AM99 AM101 AM103 AM105 AM107 AM109">
    <cfRule type="expression" dxfId="4" priority="10">
      <formula>$AM97=""</formula>
    </cfRule>
  </conditionalFormatting>
  <conditionalFormatting sqref="AM115">
    <cfRule type="expression" dxfId="3" priority="9">
      <formula>$AM115=""</formula>
    </cfRule>
  </conditionalFormatting>
  <conditionalFormatting sqref="AM120">
    <cfRule type="expression" dxfId="2" priority="8">
      <formula>$AM120=""</formula>
    </cfRule>
  </conditionalFormatting>
  <conditionalFormatting sqref="AM122">
    <cfRule type="expression" dxfId="1" priority="7">
      <formula>$AM122=""</formula>
    </cfRule>
  </conditionalFormatting>
  <dataValidations count="18">
    <dataValidation type="list" allowBlank="1" showInputMessage="1" sqref="F40:S40" xr:uid="{00000000-0002-0000-0700-000000000000}">
      <formula1>プラン</formula1>
    </dataValidation>
    <dataValidation type="list" allowBlank="1" showInputMessage="1" sqref="T89" xr:uid="{00000000-0002-0000-0700-000001000000}">
      <formula1>"1,2,3,4,5,6,7,8,9,10"</formula1>
    </dataValidation>
    <dataValidation type="list" allowBlank="1" showInputMessage="1" showErrorMessage="1" sqref="S66" xr:uid="{00000000-0002-0000-0700-000002000000}">
      <formula1>閉域網冗長化</formula1>
    </dataValidation>
    <dataValidation type="list" allowBlank="1" showInputMessage="1" showErrorMessage="1" sqref="AX17:AZ17 AU1:AW1" xr:uid="{00000000-0002-0000-0700-000003000000}">
      <formula1>分類</formula1>
    </dataValidation>
    <dataValidation type="list" allowBlank="1" showInputMessage="1" sqref="AB75 AB69 AB72" xr:uid="{00000000-0002-0000-0700-000004000000}">
      <formula1>NWタイプ</formula1>
    </dataValidation>
    <dataValidation type="list" allowBlank="1" showInputMessage="1" showErrorMessage="1" sqref="Y77 Y79 Y83 Y85" xr:uid="{00000000-0002-0000-0700-000005000000}">
      <formula1>VLAN</formula1>
    </dataValidation>
    <dataValidation type="list" allowBlank="1" showInputMessage="1" sqref="O75 O69 O72" xr:uid="{00000000-0002-0000-0700-000006000000}">
      <formula1>ラック</formula1>
    </dataValidation>
    <dataValidation type="list" allowBlank="1" showInputMessage="1" showErrorMessage="1" sqref="Y81 Y93" xr:uid="{00000000-0002-0000-0700-000007000000}">
      <formula1>接続方法</formula1>
    </dataValidation>
    <dataValidation type="list" allowBlank="1" showInputMessage="1" sqref="F120:S120 F136:S136 F122:S122 F124:S124 F126:S126 F128:S128 F130:S130 F132:S132 F134:S134 F138:S138" xr:uid="{00000000-0002-0000-0700-000008000000}">
      <formula1>追加・変更メニュー</formula1>
    </dataValidation>
    <dataValidation type="list" imeMode="off" allowBlank="1" showInputMessage="1" sqref="F29:AL29" xr:uid="{00000000-0002-0000-0700-000009000000}">
      <formula1>VPS種別</formula1>
    </dataValidation>
    <dataValidation type="list" allowBlank="1" showInputMessage="1" sqref="F58 F42 F44 F46 F48 F50 F52 F54 F56" xr:uid="{00000000-0002-0000-0700-00000A000000}">
      <formula1>ストレージ基本メニュー</formula1>
    </dataValidation>
    <dataValidation type="list" allowBlank="1" showInputMessage="1" sqref="F115" xr:uid="{00000000-0002-0000-0700-00000B000000}">
      <formula1>移行用ラック</formula1>
    </dataValidation>
    <dataValidation type="list" allowBlank="1" showInputMessage="1" sqref="T75 T69 T72" xr:uid="{00000000-0002-0000-0700-00000C000000}">
      <formula1>VPS種別</formula1>
    </dataValidation>
    <dataValidation type="list" allowBlank="1" showInputMessage="1" showErrorMessage="1" sqref="AH40 T40 Z40 AD40 AH42 T48 AH44 AH46 T42 AD48 T44 T46 Z42 Z44 Z46 Z48 AD42 AD44 AD46 AH48 Y89 A92 A76:B77 A80:B81 A63 A88 A67 A65 AH50 T56 AH52 AH54 T50 AD56 T52 T54 Z50 Z52 Z54 Z56 AD50 AD52 AD54 AH56 AH58 T58 Z58 AD58" xr:uid="{00000000-0002-0000-0700-00000D000000}">
      <formula1>"□,■"</formula1>
    </dataValidation>
    <dataValidation type="list" allowBlank="1" showInputMessage="1" sqref="F107 F109 F101 F103 F105 F97 F99" xr:uid="{00000000-0002-0000-0700-00000E000000}">
      <formula1>NW閉域網</formula1>
    </dataValidation>
    <dataValidation allowBlank="1" showInputMessage="1" sqref="T120:T139 T115:T116 A115:A116 A120:A139 T97:T110 AI72 AI69 AI75 A97:A110 A40:A59" xr:uid="{00000000-0002-0000-0700-00000F000000}"/>
    <dataValidation imeMode="off" allowBlank="1" showInputMessage="1" showErrorMessage="1" sqref="F28 F24:F25" xr:uid="{00000000-0002-0000-0700-000010000000}"/>
    <dataValidation type="list" allowBlank="1" showInputMessage="1" sqref="V115:Y115" xr:uid="{00000000-0002-0000-0700-000011000000}">
      <formula1>#REF!</formula1>
    </dataValidation>
  </dataValidations>
  <printOptions horizontalCentered="1"/>
  <pageMargins left="0.39370078740157483" right="0.39370078740157483" top="0.59055118110236227" bottom="0.39370078740157483" header="0.35433070866141736" footer="0.11811023622047245"/>
  <pageSetup paperSize="9" scale="80" fitToHeight="0" orientation="portrait" r:id="rId1"/>
  <headerFooter alignWithMargins="0">
    <oddHeader>&amp;C&amp;"ＭＳ Ｐゴシック,太字"
&amp;R&amp;"メイリオ,レギュラー"&amp;10
&amp;P / &amp;N</oddHeader>
    <oddFooter>&amp;L&amp;"メイリオ,レギュラー"&amp;8strg_application_201508(ver.4.1)</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BK71"/>
  <sheetViews>
    <sheetView showGridLines="0" view="pageBreakPreview" zoomScaleNormal="100" zoomScaleSheetLayoutView="100" workbookViewId="0">
      <selection activeCell="BF4" sqref="BF4"/>
    </sheetView>
  </sheetViews>
  <sheetFormatPr defaultColWidth="2.875" defaultRowHeight="18.75" x14ac:dyDescent="0.15"/>
  <cols>
    <col min="1" max="38" width="2.875" style="1" customWidth="1"/>
    <col min="39" max="39" width="3.875" style="1" hidden="1" customWidth="1"/>
    <col min="40" max="40" width="9.625" style="49" hidden="1" customWidth="1"/>
    <col min="41" max="41" width="14.375" style="49" hidden="1" customWidth="1"/>
    <col min="42" max="50" width="7.5" style="49" hidden="1" customWidth="1"/>
    <col min="51" max="52" width="7.5" style="1" hidden="1" customWidth="1"/>
    <col min="53" max="53" width="2.875" style="1" customWidth="1"/>
    <col min="54" max="16384" width="2.875" style="1"/>
  </cols>
  <sheetData>
    <row r="1" spans="1:52" ht="21" customHeight="1" thickBot="1" x14ac:dyDescent="0.2">
      <c r="A1" s="63" t="s">
        <v>33</v>
      </c>
      <c r="B1" s="64"/>
      <c r="C1" s="64"/>
      <c r="D1" s="64"/>
      <c r="E1" s="64"/>
      <c r="F1" s="64"/>
      <c r="G1" s="64"/>
      <c r="H1" s="64"/>
      <c r="I1" s="64"/>
      <c r="J1" s="64"/>
      <c r="K1" s="64"/>
      <c r="L1" s="64"/>
      <c r="M1" s="64"/>
      <c r="N1" s="64"/>
      <c r="O1" s="64"/>
      <c r="P1" s="64"/>
      <c r="Q1" s="64"/>
      <c r="R1" s="64"/>
      <c r="S1" s="64"/>
      <c r="T1" s="64"/>
      <c r="U1" s="64"/>
      <c r="V1" s="64"/>
      <c r="W1" s="64"/>
      <c r="X1" s="64"/>
      <c r="Y1" s="65"/>
      <c r="Z1" s="66"/>
      <c r="AA1" s="67"/>
      <c r="AB1" s="64"/>
      <c r="AC1" s="67"/>
      <c r="AD1" s="66"/>
      <c r="AE1" s="67"/>
      <c r="AF1" s="64"/>
      <c r="AG1" s="67"/>
      <c r="AH1" s="64"/>
      <c r="AI1" s="83"/>
      <c r="AJ1" s="65"/>
      <c r="AK1" s="66"/>
      <c r="AL1" s="67"/>
      <c r="AN1" s="84"/>
      <c r="AO1" s="105"/>
      <c r="AP1" s="105"/>
      <c r="AQ1" s="105"/>
      <c r="AR1" s="105"/>
      <c r="AS1" s="105"/>
      <c r="AT1" s="105"/>
      <c r="AU1" s="105"/>
      <c r="AV1" s="105"/>
      <c r="AW1" s="105"/>
      <c r="AX1" s="1"/>
    </row>
    <row r="2" spans="1:52" ht="15" customHeight="1" x14ac:dyDescent="0.15">
      <c r="A2" s="1137" t="s">
        <v>115</v>
      </c>
      <c r="B2" s="1137"/>
      <c r="C2" s="1137"/>
      <c r="D2" s="1137"/>
      <c r="E2" s="1137"/>
      <c r="F2" s="1137"/>
      <c r="G2" s="1137"/>
      <c r="H2" s="1137"/>
      <c r="I2" s="1137"/>
      <c r="J2" s="1137"/>
      <c r="K2" s="1137"/>
      <c r="L2" s="1137"/>
      <c r="M2" s="1137"/>
      <c r="N2" s="1137"/>
      <c r="O2" s="1137"/>
      <c r="P2" s="1137"/>
      <c r="Q2" s="1137"/>
      <c r="R2" s="1137"/>
      <c r="S2" s="1137"/>
      <c r="T2" s="1137"/>
      <c r="U2" s="1137"/>
      <c r="V2" s="1137"/>
      <c r="W2" s="1137"/>
      <c r="X2" s="1137"/>
      <c r="Y2" s="1137"/>
      <c r="Z2" s="1137"/>
      <c r="AA2" s="1137"/>
      <c r="AB2" s="1137"/>
      <c r="AC2" s="1137"/>
      <c r="AD2" s="1137"/>
      <c r="AE2" s="1137"/>
      <c r="AF2" s="1137"/>
      <c r="AG2" s="1137"/>
      <c r="AH2" s="1137"/>
      <c r="AI2" s="1137"/>
      <c r="AJ2" s="1137"/>
      <c r="AK2" s="1137"/>
      <c r="AL2" s="1137"/>
      <c r="AO2" s="105"/>
      <c r="AP2" s="105"/>
      <c r="AQ2" s="105"/>
      <c r="AR2" s="105"/>
      <c r="AS2" s="105"/>
      <c r="AT2" s="105"/>
      <c r="AU2" s="105"/>
      <c r="AV2" s="105"/>
      <c r="AW2" s="105"/>
      <c r="AY2" s="49"/>
      <c r="AZ2" s="49"/>
    </row>
    <row r="3" spans="1:52" ht="15" customHeight="1" x14ac:dyDescent="0.15">
      <c r="A3" s="1138" t="s">
        <v>83</v>
      </c>
      <c r="B3" s="1138"/>
      <c r="C3" s="1138"/>
      <c r="D3" s="1138"/>
      <c r="E3" s="1138"/>
      <c r="F3" s="1138"/>
      <c r="G3" s="1138"/>
      <c r="H3" s="1138"/>
      <c r="I3" s="1138"/>
      <c r="J3" s="1138"/>
      <c r="K3" s="1138"/>
      <c r="L3" s="1138"/>
      <c r="M3" s="1138"/>
      <c r="N3" s="1138"/>
      <c r="O3" s="1138"/>
      <c r="P3" s="1138"/>
      <c r="Q3" s="1138"/>
      <c r="R3" s="1138"/>
      <c r="S3" s="1138"/>
      <c r="T3" s="1138"/>
      <c r="U3" s="1138"/>
      <c r="V3" s="1138"/>
      <c r="W3" s="1138"/>
      <c r="X3" s="1138"/>
      <c r="Y3" s="1138"/>
      <c r="Z3" s="1138"/>
      <c r="AA3" s="1138"/>
      <c r="AB3" s="1138"/>
      <c r="AC3" s="1138"/>
      <c r="AD3" s="1138"/>
      <c r="AE3" s="1138"/>
      <c r="AF3" s="1138"/>
      <c r="AG3" s="1138"/>
      <c r="AH3" s="1138"/>
      <c r="AI3" s="1138"/>
      <c r="AJ3" s="1138"/>
      <c r="AK3" s="1138"/>
      <c r="AL3" s="1138"/>
      <c r="AO3" s="105"/>
      <c r="AP3" s="105"/>
      <c r="AQ3" s="105"/>
      <c r="AR3" s="105"/>
      <c r="AS3" s="105"/>
      <c r="AT3" s="105"/>
      <c r="AU3" s="105"/>
      <c r="AV3" s="105"/>
      <c r="AW3" s="105"/>
      <c r="AY3" s="49"/>
      <c r="AZ3" s="49"/>
    </row>
    <row r="4" spans="1:52" ht="15" customHeight="1" x14ac:dyDescent="0.15">
      <c r="A4" s="1138"/>
      <c r="B4" s="1138"/>
      <c r="C4" s="1138"/>
      <c r="D4" s="1138"/>
      <c r="E4" s="1138"/>
      <c r="F4" s="1138"/>
      <c r="G4" s="1138"/>
      <c r="H4" s="1138"/>
      <c r="I4" s="1138"/>
      <c r="J4" s="1138"/>
      <c r="K4" s="1138"/>
      <c r="L4" s="1138"/>
      <c r="M4" s="1138"/>
      <c r="N4" s="1138"/>
      <c r="O4" s="1138"/>
      <c r="P4" s="1138"/>
      <c r="Q4" s="1138"/>
      <c r="R4" s="1138"/>
      <c r="S4" s="1138"/>
      <c r="T4" s="1138"/>
      <c r="U4" s="1138"/>
      <c r="V4" s="1138"/>
      <c r="W4" s="1138"/>
      <c r="X4" s="1138"/>
      <c r="Y4" s="1138"/>
      <c r="Z4" s="1138"/>
      <c r="AA4" s="1138"/>
      <c r="AB4" s="1138"/>
      <c r="AC4" s="1138"/>
      <c r="AD4" s="1138"/>
      <c r="AE4" s="1138"/>
      <c r="AF4" s="1138"/>
      <c r="AG4" s="1138"/>
      <c r="AH4" s="1138"/>
      <c r="AI4" s="1138"/>
      <c r="AJ4" s="1138"/>
      <c r="AK4" s="1138"/>
      <c r="AL4" s="1138"/>
      <c r="AO4" s="105"/>
      <c r="AP4" s="105"/>
      <c r="AQ4" s="105"/>
      <c r="AR4" s="105"/>
      <c r="AS4" s="105"/>
      <c r="AT4" s="105"/>
      <c r="AU4" s="105"/>
      <c r="AV4" s="105"/>
      <c r="AW4" s="105"/>
      <c r="AY4" s="49"/>
      <c r="AZ4" s="49"/>
    </row>
    <row r="5" spans="1:52" ht="5.0999999999999996" customHeight="1" x14ac:dyDescent="0.15">
      <c r="A5" s="51"/>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O5" s="105"/>
      <c r="AP5" s="105"/>
      <c r="AQ5" s="105"/>
      <c r="AR5" s="105"/>
      <c r="AS5" s="105"/>
      <c r="AT5" s="105"/>
      <c r="AU5" s="105"/>
      <c r="AV5" s="105"/>
      <c r="AW5" s="105"/>
      <c r="AY5" s="49"/>
      <c r="AZ5" s="49"/>
    </row>
    <row r="6" spans="1:52" ht="15" customHeight="1" x14ac:dyDescent="0.15">
      <c r="A6" s="68" t="s">
        <v>134</v>
      </c>
      <c r="B6" s="69"/>
      <c r="C6" s="69"/>
      <c r="D6" s="69"/>
      <c r="E6" s="69"/>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1"/>
      <c r="AO6" s="105"/>
      <c r="AP6" s="105"/>
      <c r="AQ6" s="105"/>
      <c r="AR6" s="105"/>
      <c r="AS6" s="105"/>
      <c r="AT6" s="105"/>
      <c r="AU6" s="105"/>
      <c r="AV6" s="105"/>
      <c r="AW6" s="105"/>
      <c r="AY6" s="49"/>
      <c r="AZ6" s="49"/>
    </row>
    <row r="7" spans="1:52" ht="19.5" customHeight="1" x14ac:dyDescent="0.15">
      <c r="A7" s="1160" t="str">
        <f>'ご契約内容（新規・追加）'!A6</f>
        <v>契約組織名称</v>
      </c>
      <c r="B7" s="1161"/>
      <c r="C7" s="1161"/>
      <c r="D7" s="1161"/>
      <c r="E7" s="1161"/>
      <c r="F7" s="1162"/>
      <c r="G7" s="893" t="str">
        <f>IF(契約者情報!K10="","",契約者情報!K10)</f>
        <v/>
      </c>
      <c r="H7" s="894"/>
      <c r="I7" s="894"/>
      <c r="J7" s="894"/>
      <c r="K7" s="894"/>
      <c r="L7" s="894"/>
      <c r="M7" s="894"/>
      <c r="N7" s="894"/>
      <c r="O7" s="894"/>
      <c r="P7" s="894"/>
      <c r="Q7" s="894"/>
      <c r="R7" s="894"/>
      <c r="S7" s="894"/>
      <c r="T7" s="894"/>
      <c r="U7" s="894"/>
      <c r="V7" s="894"/>
      <c r="W7" s="894"/>
      <c r="X7" s="894"/>
      <c r="Y7" s="894"/>
      <c r="Z7" s="894"/>
      <c r="AA7" s="894"/>
      <c r="AB7" s="894"/>
      <c r="AC7" s="894"/>
      <c r="AD7" s="894"/>
      <c r="AE7" s="894"/>
      <c r="AF7" s="894"/>
      <c r="AG7" s="894"/>
      <c r="AH7" s="894"/>
      <c r="AI7" s="894"/>
      <c r="AJ7" s="894"/>
      <c r="AK7" s="894"/>
      <c r="AL7" s="1163"/>
      <c r="AO7" s="105"/>
      <c r="AP7" s="105"/>
      <c r="AQ7" s="105"/>
      <c r="AR7" s="105"/>
      <c r="AS7" s="105"/>
      <c r="AT7" s="105"/>
      <c r="AU7" s="105"/>
      <c r="AV7" s="105"/>
      <c r="AW7" s="105"/>
      <c r="AY7" s="49"/>
      <c r="AZ7" s="49"/>
    </row>
    <row r="8" spans="1:52" ht="7.5" customHeight="1" x14ac:dyDescent="0.15">
      <c r="A8" s="51"/>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O8" s="105"/>
      <c r="AP8" s="105"/>
      <c r="AQ8" s="105"/>
      <c r="AR8" s="105"/>
      <c r="AS8" s="105"/>
      <c r="AT8" s="105"/>
      <c r="AU8" s="105"/>
      <c r="AV8" s="105"/>
      <c r="AW8" s="105"/>
      <c r="AY8" s="49"/>
      <c r="AZ8" s="49"/>
    </row>
    <row r="9" spans="1:52" ht="15" customHeight="1" x14ac:dyDescent="0.15">
      <c r="A9" s="68" t="s">
        <v>135</v>
      </c>
      <c r="B9" s="69"/>
      <c r="C9" s="69"/>
      <c r="D9" s="69"/>
      <c r="E9" s="69"/>
      <c r="F9" s="69"/>
      <c r="G9" s="69"/>
      <c r="H9" s="72"/>
      <c r="I9" s="69"/>
      <c r="J9" s="69"/>
      <c r="K9" s="69"/>
      <c r="L9" s="72" t="s">
        <v>27</v>
      </c>
      <c r="M9" s="69"/>
      <c r="N9" s="69"/>
      <c r="O9" s="69"/>
      <c r="P9" s="69"/>
      <c r="Q9" s="69"/>
      <c r="R9" s="69"/>
      <c r="S9" s="69"/>
      <c r="T9" s="69"/>
      <c r="U9" s="69"/>
      <c r="V9" s="69"/>
      <c r="W9" s="69"/>
      <c r="X9" s="69"/>
      <c r="Y9" s="69"/>
      <c r="Z9" s="69"/>
      <c r="AA9" s="69"/>
      <c r="AB9" s="69"/>
      <c r="AC9" s="69"/>
      <c r="AD9" s="69"/>
      <c r="AE9" s="69"/>
      <c r="AF9" s="69"/>
      <c r="AG9" s="69"/>
      <c r="AH9" s="69"/>
      <c r="AI9" s="69"/>
      <c r="AJ9" s="69"/>
      <c r="AK9" s="69"/>
      <c r="AL9" s="73"/>
      <c r="AO9" s="105"/>
      <c r="AP9" s="105"/>
      <c r="AQ9" s="105"/>
      <c r="AR9" s="105"/>
      <c r="AS9" s="105"/>
      <c r="AT9" s="105"/>
      <c r="AU9" s="105"/>
      <c r="AV9" s="105"/>
      <c r="AW9" s="105"/>
      <c r="AY9" s="49"/>
      <c r="AZ9" s="49"/>
    </row>
    <row r="10" spans="1:52" ht="5.25" customHeight="1" x14ac:dyDescent="0.15">
      <c r="A10" s="74"/>
      <c r="B10" s="51"/>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75"/>
      <c r="AO10" s="105"/>
      <c r="AP10" s="105"/>
      <c r="AQ10" s="105"/>
      <c r="AR10" s="105"/>
      <c r="AS10" s="105"/>
      <c r="AT10" s="105"/>
      <c r="AU10" s="105"/>
      <c r="AV10" s="105"/>
      <c r="AW10" s="105"/>
      <c r="AY10" s="49"/>
      <c r="AZ10" s="49"/>
    </row>
    <row r="11" spans="1:52" s="49" customFormat="1" ht="13.5" customHeight="1" x14ac:dyDescent="0.15">
      <c r="A11" s="128"/>
      <c r="B11" s="129" t="s">
        <v>0</v>
      </c>
      <c r="C11" s="129"/>
      <c r="D11" s="129"/>
      <c r="E11" s="129"/>
      <c r="F11" s="129"/>
      <c r="G11" s="129"/>
      <c r="H11" s="129"/>
      <c r="I11" s="129"/>
      <c r="J11" s="129"/>
      <c r="K11" s="129"/>
      <c r="L11" s="129"/>
      <c r="M11" s="129"/>
      <c r="N11" s="129"/>
      <c r="O11" s="129"/>
      <c r="P11" s="129"/>
      <c r="Q11" s="129"/>
      <c r="R11" s="129"/>
      <c r="S11" s="129"/>
      <c r="T11" s="129"/>
      <c r="U11" s="129"/>
      <c r="V11" s="129"/>
      <c r="W11" s="129"/>
      <c r="X11" s="129"/>
      <c r="Y11" s="129"/>
      <c r="Z11" s="129"/>
      <c r="AA11" s="129"/>
      <c r="AB11" s="129"/>
      <c r="AC11" s="129"/>
      <c r="AD11" s="129"/>
      <c r="AE11" s="129"/>
      <c r="AF11" s="129"/>
      <c r="AG11" s="129"/>
      <c r="AH11" s="129"/>
      <c r="AI11" s="129"/>
      <c r="AL11" s="130"/>
      <c r="AO11" s="105"/>
      <c r="AP11" s="105"/>
      <c r="AQ11" s="105"/>
      <c r="AR11" s="105"/>
      <c r="AS11" s="105"/>
      <c r="AT11" s="105"/>
      <c r="AU11" s="105"/>
      <c r="AV11" s="105"/>
      <c r="AW11" s="105"/>
    </row>
    <row r="12" spans="1:52" s="49" customFormat="1" ht="13.5" customHeight="1" x14ac:dyDescent="0.15">
      <c r="A12" s="128"/>
      <c r="B12" s="131" t="s">
        <v>77</v>
      </c>
      <c r="C12" s="1164" t="s">
        <v>78</v>
      </c>
      <c r="D12" s="1164"/>
      <c r="E12" s="1164"/>
      <c r="F12" s="1164"/>
      <c r="G12" s="1164"/>
      <c r="H12" s="1164"/>
      <c r="I12" s="1164"/>
      <c r="J12" s="1164"/>
      <c r="K12" s="1164"/>
      <c r="L12" s="1164"/>
      <c r="M12" s="1164"/>
      <c r="N12" s="1164"/>
      <c r="O12" s="1164"/>
      <c r="P12" s="1164"/>
      <c r="Q12" s="1164"/>
      <c r="R12" s="1164"/>
      <c r="S12" s="1164"/>
      <c r="T12" s="1164"/>
      <c r="U12" s="1164"/>
      <c r="V12" s="1164"/>
      <c r="W12" s="1164"/>
      <c r="X12" s="1164"/>
      <c r="Y12" s="1164"/>
      <c r="Z12" s="1164"/>
      <c r="AA12" s="1164"/>
      <c r="AB12" s="1164"/>
      <c r="AC12" s="1164"/>
      <c r="AD12" s="1164"/>
      <c r="AE12" s="1164"/>
      <c r="AF12" s="1164"/>
      <c r="AG12" s="1164"/>
      <c r="AH12" s="1164"/>
      <c r="AI12" s="1164"/>
      <c r="AJ12" s="1164"/>
      <c r="AK12" s="1164"/>
      <c r="AL12" s="130"/>
      <c r="AO12" s="105"/>
      <c r="AP12" s="105"/>
      <c r="AQ12" s="105"/>
      <c r="AR12" s="105"/>
      <c r="AS12" s="105"/>
      <c r="AT12" s="105"/>
      <c r="AU12" s="105"/>
      <c r="AV12" s="105"/>
      <c r="AW12" s="105"/>
    </row>
    <row r="13" spans="1:52" s="49" customFormat="1" ht="13.5" customHeight="1" x14ac:dyDescent="0.15">
      <c r="A13" s="128"/>
      <c r="B13" s="131"/>
      <c r="C13" s="1164"/>
      <c r="D13" s="1164"/>
      <c r="E13" s="1164"/>
      <c r="F13" s="1164"/>
      <c r="G13" s="1164"/>
      <c r="H13" s="1164"/>
      <c r="I13" s="1164"/>
      <c r="J13" s="1164"/>
      <c r="K13" s="1164"/>
      <c r="L13" s="1164"/>
      <c r="M13" s="1164"/>
      <c r="N13" s="1164"/>
      <c r="O13" s="1164"/>
      <c r="P13" s="1164"/>
      <c r="Q13" s="1164"/>
      <c r="R13" s="1164"/>
      <c r="S13" s="1164"/>
      <c r="T13" s="1164"/>
      <c r="U13" s="1164"/>
      <c r="V13" s="1164"/>
      <c r="W13" s="1164"/>
      <c r="X13" s="1164"/>
      <c r="Y13" s="1164"/>
      <c r="Z13" s="1164"/>
      <c r="AA13" s="1164"/>
      <c r="AB13" s="1164"/>
      <c r="AC13" s="1164"/>
      <c r="AD13" s="1164"/>
      <c r="AE13" s="1164"/>
      <c r="AF13" s="1164"/>
      <c r="AG13" s="1164"/>
      <c r="AH13" s="1164"/>
      <c r="AI13" s="1164"/>
      <c r="AJ13" s="1164"/>
      <c r="AK13" s="1164"/>
      <c r="AL13" s="130"/>
      <c r="AO13" s="105"/>
      <c r="AP13" s="105"/>
      <c r="AQ13" s="105"/>
      <c r="AR13" s="105"/>
      <c r="AS13" s="105"/>
      <c r="AT13" s="105"/>
      <c r="AU13" s="105"/>
      <c r="AV13" s="105"/>
      <c r="AW13" s="105"/>
    </row>
    <row r="14" spans="1:52" s="49" customFormat="1" ht="13.5" customHeight="1" x14ac:dyDescent="0.15">
      <c r="A14" s="128"/>
      <c r="B14" s="131" t="s">
        <v>77</v>
      </c>
      <c r="C14" s="1164" t="s">
        <v>28</v>
      </c>
      <c r="D14" s="1164"/>
      <c r="E14" s="1164"/>
      <c r="F14" s="1164"/>
      <c r="G14" s="1164"/>
      <c r="H14" s="1164"/>
      <c r="I14" s="1164"/>
      <c r="J14" s="1164"/>
      <c r="K14" s="1164"/>
      <c r="L14" s="1164"/>
      <c r="M14" s="1164"/>
      <c r="N14" s="1164"/>
      <c r="O14" s="1164"/>
      <c r="P14" s="1164"/>
      <c r="Q14" s="1164"/>
      <c r="R14" s="1164"/>
      <c r="S14" s="1164"/>
      <c r="T14" s="1164"/>
      <c r="U14" s="1164"/>
      <c r="V14" s="1164"/>
      <c r="W14" s="1164"/>
      <c r="X14" s="1164"/>
      <c r="Y14" s="1164"/>
      <c r="Z14" s="1164"/>
      <c r="AA14" s="1164"/>
      <c r="AB14" s="1164"/>
      <c r="AC14" s="1164"/>
      <c r="AD14" s="1164"/>
      <c r="AE14" s="1164"/>
      <c r="AF14" s="1164"/>
      <c r="AG14" s="1164"/>
      <c r="AH14" s="1164"/>
      <c r="AI14" s="1164"/>
      <c r="AJ14" s="1164"/>
      <c r="AK14" s="1164"/>
      <c r="AL14" s="130"/>
      <c r="AO14" s="105"/>
      <c r="AP14" s="105"/>
      <c r="AQ14" s="105"/>
      <c r="AR14" s="105"/>
      <c r="AS14" s="105"/>
      <c r="AT14" s="105"/>
      <c r="AU14" s="105"/>
      <c r="AV14" s="105"/>
      <c r="AW14" s="105"/>
    </row>
    <row r="15" spans="1:52" s="49" customFormat="1" ht="13.5" customHeight="1" x14ac:dyDescent="0.15">
      <c r="A15" s="128"/>
      <c r="B15" s="131" t="s">
        <v>1</v>
      </c>
      <c r="C15" s="1164"/>
      <c r="D15" s="1164"/>
      <c r="E15" s="1164"/>
      <c r="F15" s="1164"/>
      <c r="G15" s="1164"/>
      <c r="H15" s="1164"/>
      <c r="I15" s="1164"/>
      <c r="J15" s="1164"/>
      <c r="K15" s="1164"/>
      <c r="L15" s="1164"/>
      <c r="M15" s="1164"/>
      <c r="N15" s="1164"/>
      <c r="O15" s="1164"/>
      <c r="P15" s="1164"/>
      <c r="Q15" s="1164"/>
      <c r="R15" s="1164"/>
      <c r="S15" s="1164"/>
      <c r="T15" s="1164"/>
      <c r="U15" s="1164"/>
      <c r="V15" s="1164"/>
      <c r="W15" s="1164"/>
      <c r="X15" s="1164"/>
      <c r="Y15" s="1164"/>
      <c r="Z15" s="1164"/>
      <c r="AA15" s="1164"/>
      <c r="AB15" s="1164"/>
      <c r="AC15" s="1164"/>
      <c r="AD15" s="1164"/>
      <c r="AE15" s="1164"/>
      <c r="AF15" s="1164"/>
      <c r="AG15" s="1164"/>
      <c r="AH15" s="1164"/>
      <c r="AI15" s="1164"/>
      <c r="AJ15" s="1164"/>
      <c r="AK15" s="1164"/>
      <c r="AL15" s="130"/>
      <c r="AO15" s="105"/>
      <c r="AP15" s="105"/>
      <c r="AQ15" s="105"/>
      <c r="AR15" s="105"/>
      <c r="AS15" s="105"/>
      <c r="AT15" s="105"/>
      <c r="AU15" s="105"/>
      <c r="AV15" s="105"/>
      <c r="AW15" s="105"/>
    </row>
    <row r="16" spans="1:52" s="49" customFormat="1" ht="13.5" customHeight="1" x14ac:dyDescent="0.15">
      <c r="A16" s="128"/>
      <c r="B16" s="131" t="s">
        <v>77</v>
      </c>
      <c r="C16" s="1165" t="s">
        <v>125</v>
      </c>
      <c r="D16" s="1165"/>
      <c r="E16" s="1165"/>
      <c r="F16" s="1165"/>
      <c r="G16" s="1165"/>
      <c r="H16" s="1165"/>
      <c r="I16" s="1165"/>
      <c r="J16" s="1165"/>
      <c r="K16" s="1165"/>
      <c r="L16" s="1165"/>
      <c r="M16" s="1165"/>
      <c r="N16" s="1165"/>
      <c r="O16" s="1165"/>
      <c r="P16" s="1165"/>
      <c r="Q16" s="1165"/>
      <c r="R16" s="1165"/>
      <c r="S16" s="1165"/>
      <c r="T16" s="1165"/>
      <c r="U16" s="1165"/>
      <c r="V16" s="1165"/>
      <c r="W16" s="1165"/>
      <c r="X16" s="1165"/>
      <c r="Y16" s="1165"/>
      <c r="Z16" s="1165"/>
      <c r="AA16" s="1165"/>
      <c r="AB16" s="1165"/>
      <c r="AC16" s="1165"/>
      <c r="AD16" s="1165"/>
      <c r="AE16" s="1165"/>
      <c r="AF16" s="1165"/>
      <c r="AG16" s="1165"/>
      <c r="AH16" s="1165"/>
      <c r="AI16" s="1165"/>
      <c r="AJ16" s="1165"/>
      <c r="AK16" s="1165"/>
      <c r="AL16" s="130"/>
      <c r="AO16" s="105"/>
      <c r="AP16" s="105"/>
      <c r="AQ16" s="105"/>
      <c r="AR16" s="105"/>
      <c r="AS16" s="105"/>
      <c r="AT16" s="105"/>
      <c r="AU16" s="105"/>
      <c r="AV16" s="105"/>
      <c r="AW16" s="105"/>
    </row>
    <row r="17" spans="1:52" s="49" customFormat="1" ht="13.5" customHeight="1" x14ac:dyDescent="0.15">
      <c r="A17" s="128"/>
      <c r="B17" s="131"/>
      <c r="C17" s="1165" t="s">
        <v>79</v>
      </c>
      <c r="D17" s="1165"/>
      <c r="E17" s="1165"/>
      <c r="F17" s="1165"/>
      <c r="G17" s="1165"/>
      <c r="H17" s="1165"/>
      <c r="I17" s="1165"/>
      <c r="J17" s="1165"/>
      <c r="K17" s="1165"/>
      <c r="L17" s="1165"/>
      <c r="M17" s="1165"/>
      <c r="N17" s="1165"/>
      <c r="O17" s="1165"/>
      <c r="P17" s="1165"/>
      <c r="Q17" s="1165"/>
      <c r="R17" s="1165"/>
      <c r="S17" s="1165"/>
      <c r="T17" s="1165"/>
      <c r="U17" s="1165"/>
      <c r="V17" s="1165"/>
      <c r="W17" s="1165"/>
      <c r="X17" s="1165"/>
      <c r="Y17" s="1165"/>
      <c r="Z17" s="1165"/>
      <c r="AA17" s="1165"/>
      <c r="AB17" s="1165"/>
      <c r="AC17" s="1165"/>
      <c r="AD17" s="1165"/>
      <c r="AE17" s="1165"/>
      <c r="AF17" s="1165"/>
      <c r="AG17" s="1165"/>
      <c r="AH17" s="1165"/>
      <c r="AI17" s="1165"/>
      <c r="AJ17" s="1165"/>
      <c r="AK17" s="1165"/>
      <c r="AL17" s="130"/>
      <c r="AO17" s="105"/>
      <c r="AP17" s="105"/>
      <c r="AQ17" s="105"/>
      <c r="AR17" s="105"/>
      <c r="AS17" s="105"/>
      <c r="AT17" s="105"/>
      <c r="AU17" s="105"/>
      <c r="AV17" s="105"/>
      <c r="AW17" s="105"/>
    </row>
    <row r="18" spans="1:52" s="2" customFormat="1" ht="18.75" customHeight="1" x14ac:dyDescent="0.15">
      <c r="A18" s="76"/>
      <c r="B18" s="77"/>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L18" s="79"/>
      <c r="AR18" s="105"/>
      <c r="AS18" s="105"/>
      <c r="AT18" s="105"/>
      <c r="AU18" s="105"/>
      <c r="AV18" s="105"/>
      <c r="AW18" s="105"/>
      <c r="AX18" s="49"/>
      <c r="AY18" s="49"/>
      <c r="AZ18" s="49"/>
    </row>
    <row r="19" spans="1:52" ht="18.75" customHeight="1" x14ac:dyDescent="0.15">
      <c r="A19" s="74"/>
      <c r="B19" s="51"/>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75"/>
      <c r="AN19" s="1"/>
      <c r="AO19" s="1"/>
      <c r="AP19" s="1"/>
      <c r="AQ19" s="1"/>
      <c r="AY19" s="49"/>
      <c r="AZ19" s="49"/>
    </row>
    <row r="20" spans="1:52" ht="18.75" customHeight="1" x14ac:dyDescent="0.15">
      <c r="A20" s="74"/>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75"/>
      <c r="AN20" s="1"/>
      <c r="AO20" s="1"/>
      <c r="AP20" s="1"/>
      <c r="AQ20" s="1"/>
      <c r="AY20" s="49"/>
      <c r="AZ20" s="49"/>
    </row>
    <row r="21" spans="1:52" ht="18.75" customHeight="1" x14ac:dyDescent="0.15">
      <c r="A21" s="74"/>
      <c r="B21" s="51"/>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75"/>
      <c r="AN21" s="1"/>
      <c r="AO21" s="1"/>
      <c r="AP21" s="1"/>
      <c r="AQ21" s="1"/>
      <c r="AY21" s="49"/>
      <c r="AZ21" s="49"/>
    </row>
    <row r="22" spans="1:52" ht="18.75" customHeight="1" x14ac:dyDescent="0.15">
      <c r="A22" s="74"/>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75"/>
      <c r="AN22" s="1"/>
      <c r="AO22" s="1"/>
      <c r="AP22" s="1"/>
      <c r="AQ22" s="1"/>
      <c r="AY22" s="49"/>
    </row>
    <row r="23" spans="1:52" ht="18.75" customHeight="1" x14ac:dyDescent="0.15">
      <c r="A23" s="74"/>
      <c r="B23" s="51"/>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75"/>
      <c r="AN23" s="1"/>
      <c r="AO23" s="1"/>
      <c r="AP23" s="1"/>
      <c r="AQ23" s="1"/>
      <c r="AY23" s="49"/>
    </row>
    <row r="24" spans="1:52" ht="18.75" customHeight="1" x14ac:dyDescent="0.15">
      <c r="A24" s="74"/>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75"/>
      <c r="AN24" s="1"/>
      <c r="AO24" s="1"/>
      <c r="AP24" s="1"/>
      <c r="AQ24" s="1"/>
      <c r="AY24" s="49"/>
    </row>
    <row r="25" spans="1:52" ht="15.75" customHeight="1" thickBot="1" x14ac:dyDescent="0.2">
      <c r="A25" s="74"/>
      <c r="B25" s="51"/>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75"/>
      <c r="AY25" s="49"/>
      <c r="AZ25" s="49"/>
    </row>
    <row r="26" spans="1:52" ht="6.75" hidden="1" customHeight="1" thickBot="1" x14ac:dyDescent="0.2">
      <c r="A26" s="74"/>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75"/>
      <c r="AN26" s="1"/>
      <c r="AP26" s="120"/>
      <c r="AQ26" s="120"/>
      <c r="AR26" s="105"/>
      <c r="AS26" s="105"/>
      <c r="AT26" s="105"/>
      <c r="AU26" s="105"/>
      <c r="AV26" s="105"/>
      <c r="AW26" s="105"/>
      <c r="AY26" s="49"/>
      <c r="AZ26" s="49"/>
    </row>
    <row r="27" spans="1:52" ht="13.35" customHeight="1" thickBot="1" x14ac:dyDescent="0.4">
      <c r="A27" s="80" t="s">
        <v>136</v>
      </c>
      <c r="B27" s="81"/>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c r="AL27" s="82"/>
      <c r="AM27" s="119"/>
      <c r="AN27" s="122" t="s">
        <v>124</v>
      </c>
      <c r="AO27" s="123" t="str">
        <f>IF(K29="","",K29)</f>
        <v/>
      </c>
      <c r="AP27" s="121" t="s">
        <v>102</v>
      </c>
      <c r="AQ27" s="120"/>
      <c r="AR27" s="105"/>
      <c r="AS27" s="105"/>
      <c r="AT27" s="105"/>
      <c r="AU27" s="105"/>
      <c r="AV27" s="105"/>
      <c r="AW27" s="105"/>
      <c r="AY27" s="49"/>
    </row>
    <row r="28" spans="1:52" ht="13.35" customHeight="1" thickBot="1" x14ac:dyDescent="0.2">
      <c r="A28" s="511" t="s">
        <v>117</v>
      </c>
      <c r="B28" s="512"/>
      <c r="C28" s="512"/>
      <c r="D28" s="512"/>
      <c r="E28" s="512"/>
      <c r="F28" s="513"/>
      <c r="G28" s="1139" t="s">
        <v>126</v>
      </c>
      <c r="H28" s="1140"/>
      <c r="I28" s="1140"/>
      <c r="J28" s="1141"/>
      <c r="K28" s="496"/>
      <c r="L28" s="497"/>
      <c r="M28" s="497"/>
      <c r="N28" s="497"/>
      <c r="O28" s="497"/>
      <c r="P28" s="497"/>
      <c r="Q28" s="497"/>
      <c r="R28" s="497"/>
      <c r="S28" s="497"/>
      <c r="T28" s="497"/>
      <c r="U28" s="497"/>
      <c r="V28" s="497"/>
      <c r="W28" s="497"/>
      <c r="X28" s="497"/>
      <c r="Y28" s="497"/>
      <c r="Z28" s="497"/>
      <c r="AA28" s="497"/>
      <c r="AB28" s="497"/>
      <c r="AC28" s="497"/>
      <c r="AD28" s="497"/>
      <c r="AE28" s="497"/>
      <c r="AF28" s="497"/>
      <c r="AG28" s="497"/>
      <c r="AH28" s="497"/>
      <c r="AI28" s="497"/>
      <c r="AJ28" s="497"/>
      <c r="AK28" s="497"/>
      <c r="AL28" s="498"/>
      <c r="AM28" s="119"/>
      <c r="AN28" s="124" t="s">
        <v>123</v>
      </c>
      <c r="AO28" s="125" t="str">
        <f>IF(K30="","",K30)</f>
        <v/>
      </c>
      <c r="AP28" s="120"/>
      <c r="AQ28" s="120"/>
      <c r="AR28" s="120"/>
      <c r="AS28" s="120"/>
      <c r="AT28" s="120"/>
      <c r="AU28" s="120"/>
      <c r="AV28" s="120"/>
      <c r="AW28" s="120"/>
      <c r="AX28" s="105"/>
      <c r="AY28" s="105"/>
    </row>
    <row r="29" spans="1:52" ht="22.5" customHeight="1" thickBot="1" x14ac:dyDescent="0.2">
      <c r="A29" s="514"/>
      <c r="B29" s="515"/>
      <c r="C29" s="515"/>
      <c r="D29" s="515"/>
      <c r="E29" s="515"/>
      <c r="F29" s="516"/>
      <c r="G29" s="469" t="s">
        <v>118</v>
      </c>
      <c r="H29" s="470"/>
      <c r="I29" s="470"/>
      <c r="J29" s="471"/>
      <c r="K29" s="1142"/>
      <c r="L29" s="1143"/>
      <c r="M29" s="1143"/>
      <c r="N29" s="1143"/>
      <c r="O29" s="1143"/>
      <c r="P29" s="1143"/>
      <c r="Q29" s="1143"/>
      <c r="R29" s="1143"/>
      <c r="S29" s="1143"/>
      <c r="T29" s="1143"/>
      <c r="U29" s="1143"/>
      <c r="V29" s="1143"/>
      <c r="W29" s="1143"/>
      <c r="X29" s="1143"/>
      <c r="Y29" s="1143"/>
      <c r="Z29" s="1143"/>
      <c r="AA29" s="1143"/>
      <c r="AB29" s="1143"/>
      <c r="AC29" s="1143"/>
      <c r="AD29" s="1143"/>
      <c r="AE29" s="1143"/>
      <c r="AF29" s="1143"/>
      <c r="AG29" s="1143"/>
      <c r="AH29" s="1143"/>
      <c r="AI29" s="1143"/>
      <c r="AJ29" s="1143"/>
      <c r="AK29" s="1143"/>
      <c r="AL29" s="1144"/>
      <c r="AM29" s="119"/>
      <c r="AN29" s="124" t="s">
        <v>94</v>
      </c>
      <c r="AO29" s="125" t="str">
        <f>IF(K31="","",K31)</f>
        <v/>
      </c>
      <c r="AP29" s="120"/>
      <c r="AQ29" s="120"/>
      <c r="AR29" s="120"/>
      <c r="AS29" s="120"/>
      <c r="AT29" s="120"/>
      <c r="AU29" s="120"/>
      <c r="AV29" s="120"/>
      <c r="AW29" s="120"/>
      <c r="AX29" s="105"/>
      <c r="AY29" s="105"/>
    </row>
    <row r="30" spans="1:52" ht="11.25" customHeight="1" thickBot="1" x14ac:dyDescent="0.2">
      <c r="A30" s="514"/>
      <c r="B30" s="515"/>
      <c r="C30" s="515"/>
      <c r="D30" s="515"/>
      <c r="E30" s="515"/>
      <c r="F30" s="516"/>
      <c r="G30" s="1139" t="s">
        <v>126</v>
      </c>
      <c r="H30" s="1140"/>
      <c r="I30" s="1140"/>
      <c r="J30" s="1141"/>
      <c r="K30" s="496"/>
      <c r="L30" s="497"/>
      <c r="M30" s="497"/>
      <c r="N30" s="497"/>
      <c r="O30" s="497"/>
      <c r="P30" s="497"/>
      <c r="Q30" s="497"/>
      <c r="R30" s="497"/>
      <c r="S30" s="497"/>
      <c r="T30" s="497"/>
      <c r="U30" s="497"/>
      <c r="V30" s="497"/>
      <c r="W30" s="497"/>
      <c r="X30" s="497"/>
      <c r="Y30" s="497"/>
      <c r="Z30" s="498"/>
      <c r="AA30" s="475" t="s">
        <v>127</v>
      </c>
      <c r="AB30" s="476"/>
      <c r="AC30" s="476"/>
      <c r="AD30" s="477"/>
      <c r="AE30" s="1145"/>
      <c r="AF30" s="1146"/>
      <c r="AG30" s="1146"/>
      <c r="AH30" s="1146"/>
      <c r="AI30" s="1146"/>
      <c r="AJ30" s="1146"/>
      <c r="AK30" s="1146"/>
      <c r="AL30" s="1147"/>
      <c r="AM30" s="119"/>
      <c r="AN30" s="124" t="s">
        <v>98</v>
      </c>
      <c r="AO30" s="125" t="str">
        <f>IF(AE30="","",AE30)</f>
        <v/>
      </c>
      <c r="AP30" s="120"/>
      <c r="AQ30" s="120"/>
      <c r="AR30" s="120"/>
      <c r="AS30" s="120"/>
      <c r="AT30" s="120"/>
      <c r="AU30" s="120"/>
      <c r="AV30" s="120"/>
      <c r="AW30" s="120"/>
      <c r="AY30" s="49"/>
    </row>
    <row r="31" spans="1:52" ht="7.5" customHeight="1" thickBot="1" x14ac:dyDescent="0.2">
      <c r="A31" s="514"/>
      <c r="B31" s="515"/>
      <c r="C31" s="515"/>
      <c r="D31" s="515"/>
      <c r="E31" s="515"/>
      <c r="F31" s="516"/>
      <c r="G31" s="478" t="s">
        <v>120</v>
      </c>
      <c r="H31" s="479"/>
      <c r="I31" s="479"/>
      <c r="J31" s="480"/>
      <c r="K31" s="1151"/>
      <c r="L31" s="1152"/>
      <c r="M31" s="1152"/>
      <c r="N31" s="1152"/>
      <c r="O31" s="1152"/>
      <c r="P31" s="1152"/>
      <c r="Q31" s="1152"/>
      <c r="R31" s="1152"/>
      <c r="S31" s="1152"/>
      <c r="T31" s="1152"/>
      <c r="U31" s="1152"/>
      <c r="V31" s="1152"/>
      <c r="W31" s="1152"/>
      <c r="X31" s="1152"/>
      <c r="Y31" s="1152"/>
      <c r="Z31" s="1153"/>
      <c r="AA31" s="527"/>
      <c r="AB31" s="528"/>
      <c r="AC31" s="528"/>
      <c r="AD31" s="529"/>
      <c r="AE31" s="1148"/>
      <c r="AF31" s="1149"/>
      <c r="AG31" s="1149"/>
      <c r="AH31" s="1149"/>
      <c r="AI31" s="1149"/>
      <c r="AJ31" s="1149"/>
      <c r="AK31" s="1149"/>
      <c r="AL31" s="1150"/>
      <c r="AM31" s="119"/>
      <c r="AN31" s="124" t="s">
        <v>99</v>
      </c>
      <c r="AO31" s="125" t="str">
        <f>IF(AE32="","",AE32)</f>
        <v/>
      </c>
      <c r="AP31" s="120"/>
      <c r="AQ31" s="120"/>
      <c r="AR31" s="120"/>
      <c r="AS31" s="120"/>
      <c r="AT31" s="120"/>
      <c r="AU31" s="120"/>
      <c r="AV31" s="120"/>
      <c r="AW31" s="120"/>
      <c r="AY31" s="49"/>
    </row>
    <row r="32" spans="1:52" ht="18.75" customHeight="1" thickBot="1" x14ac:dyDescent="0.2">
      <c r="A32" s="514"/>
      <c r="B32" s="515"/>
      <c r="C32" s="515"/>
      <c r="D32" s="515"/>
      <c r="E32" s="515"/>
      <c r="F32" s="516"/>
      <c r="G32" s="527"/>
      <c r="H32" s="528"/>
      <c r="I32" s="528"/>
      <c r="J32" s="529"/>
      <c r="K32" s="1154"/>
      <c r="L32" s="1155"/>
      <c r="M32" s="1155"/>
      <c r="N32" s="1155"/>
      <c r="O32" s="1155"/>
      <c r="P32" s="1155"/>
      <c r="Q32" s="1155"/>
      <c r="R32" s="1155"/>
      <c r="S32" s="1155"/>
      <c r="T32" s="1155"/>
      <c r="U32" s="1155"/>
      <c r="V32" s="1155"/>
      <c r="W32" s="1155"/>
      <c r="X32" s="1155"/>
      <c r="Y32" s="1155"/>
      <c r="Z32" s="1156"/>
      <c r="AA32" s="539" t="s">
        <v>121</v>
      </c>
      <c r="AB32" s="540"/>
      <c r="AC32" s="540"/>
      <c r="AD32" s="541"/>
      <c r="AE32" s="1157"/>
      <c r="AF32" s="1158"/>
      <c r="AG32" s="1158"/>
      <c r="AH32" s="1158"/>
      <c r="AI32" s="1158"/>
      <c r="AJ32" s="1158"/>
      <c r="AK32" s="1158"/>
      <c r="AL32" s="1159"/>
      <c r="AM32" s="119"/>
      <c r="AN32" s="124" t="s">
        <v>100</v>
      </c>
      <c r="AO32" s="125" t="str">
        <f>IF(K33="","",K33)</f>
        <v/>
      </c>
      <c r="AR32" s="120"/>
      <c r="AS32" s="120"/>
      <c r="AT32" s="120"/>
      <c r="AU32" s="120"/>
      <c r="AV32" s="120"/>
      <c r="AW32" s="120"/>
      <c r="AY32" s="49"/>
    </row>
    <row r="33" spans="1:51" ht="18.75" customHeight="1" thickBot="1" x14ac:dyDescent="0.2">
      <c r="A33" s="514"/>
      <c r="B33" s="515"/>
      <c r="C33" s="515"/>
      <c r="D33" s="515"/>
      <c r="E33" s="515"/>
      <c r="F33" s="516"/>
      <c r="G33" s="511" t="s">
        <v>122</v>
      </c>
      <c r="H33" s="512"/>
      <c r="I33" s="512"/>
      <c r="J33" s="513"/>
      <c r="K33" s="1166"/>
      <c r="L33" s="1167"/>
      <c r="M33" s="1167"/>
      <c r="N33" s="1167"/>
      <c r="O33" s="1167"/>
      <c r="P33" s="1167"/>
      <c r="Q33" s="1167"/>
      <c r="R33" s="1167"/>
      <c r="S33" s="1167"/>
      <c r="T33" s="1167"/>
      <c r="U33" s="1167"/>
      <c r="V33" s="1167"/>
      <c r="W33" s="1167"/>
      <c r="X33" s="1167"/>
      <c r="Y33" s="1167"/>
      <c r="Z33" s="1168"/>
      <c r="AA33" s="511" t="s">
        <v>101</v>
      </c>
      <c r="AB33" s="512"/>
      <c r="AC33" s="512"/>
      <c r="AD33" s="513"/>
      <c r="AE33" s="1169"/>
      <c r="AF33" s="1170"/>
      <c r="AG33" s="1170"/>
      <c r="AH33" s="1170"/>
      <c r="AI33" s="1170"/>
      <c r="AJ33" s="1170"/>
      <c r="AK33" s="1170"/>
      <c r="AL33" s="1194"/>
      <c r="AM33" s="49"/>
      <c r="AN33" s="126" t="s">
        <v>101</v>
      </c>
      <c r="AO33" s="127" t="str">
        <f>IF(AE33="","",CONCATENATE(AE33,AG33,AI33,AK33))</f>
        <v/>
      </c>
      <c r="AP33" s="1"/>
      <c r="AQ33" s="1"/>
      <c r="AR33" s="120"/>
      <c r="AS33" s="120"/>
      <c r="AT33" s="120"/>
      <c r="AU33" s="120"/>
      <c r="AV33" s="120"/>
      <c r="AW33" s="120"/>
      <c r="AY33" s="49"/>
    </row>
    <row r="34" spans="1:51" ht="13.35" customHeight="1" thickBot="1" x14ac:dyDescent="0.4">
      <c r="A34" s="80" t="s">
        <v>137</v>
      </c>
      <c r="B34" s="81"/>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2"/>
      <c r="AM34" s="119"/>
      <c r="AN34" s="122" t="s">
        <v>124</v>
      </c>
      <c r="AO34" s="123" t="str">
        <f>IF(K36="","",K36)</f>
        <v/>
      </c>
      <c r="AP34" s="121" t="s">
        <v>128</v>
      </c>
      <c r="AQ34" s="120"/>
      <c r="AR34" s="105"/>
      <c r="AS34" s="105"/>
      <c r="AT34" s="105"/>
      <c r="AU34" s="105"/>
      <c r="AV34" s="105"/>
      <c r="AW34" s="105"/>
      <c r="AY34" s="49"/>
    </row>
    <row r="35" spans="1:51" ht="11.25" customHeight="1" thickBot="1" x14ac:dyDescent="0.2">
      <c r="A35" s="511" t="s">
        <v>117</v>
      </c>
      <c r="B35" s="512"/>
      <c r="C35" s="512"/>
      <c r="D35" s="512"/>
      <c r="E35" s="512"/>
      <c r="F35" s="513"/>
      <c r="G35" s="1139" t="s">
        <v>126</v>
      </c>
      <c r="H35" s="1140"/>
      <c r="I35" s="1140"/>
      <c r="J35" s="1141"/>
      <c r="K35" s="956"/>
      <c r="L35" s="957"/>
      <c r="M35" s="957"/>
      <c r="N35" s="957"/>
      <c r="O35" s="957"/>
      <c r="P35" s="957"/>
      <c r="Q35" s="957"/>
      <c r="R35" s="957"/>
      <c r="S35" s="957"/>
      <c r="T35" s="957"/>
      <c r="U35" s="957"/>
      <c r="V35" s="957"/>
      <c r="W35" s="957"/>
      <c r="X35" s="957"/>
      <c r="Y35" s="957"/>
      <c r="Z35" s="957"/>
      <c r="AA35" s="957"/>
      <c r="AB35" s="957"/>
      <c r="AC35" s="957"/>
      <c r="AD35" s="957"/>
      <c r="AE35" s="957"/>
      <c r="AF35" s="957"/>
      <c r="AG35" s="957"/>
      <c r="AH35" s="957"/>
      <c r="AI35" s="957"/>
      <c r="AJ35" s="957"/>
      <c r="AK35" s="957"/>
      <c r="AL35" s="1101"/>
      <c r="AM35" s="119"/>
      <c r="AN35" s="124" t="s">
        <v>123</v>
      </c>
      <c r="AO35" s="125" t="str">
        <f>IF(K37="","",K37)</f>
        <v/>
      </c>
      <c r="AP35" s="120"/>
      <c r="AQ35" s="120"/>
      <c r="AR35" s="120"/>
      <c r="AS35" s="120"/>
      <c r="AT35" s="120"/>
      <c r="AU35" s="120"/>
      <c r="AV35" s="120"/>
      <c r="AW35" s="120"/>
      <c r="AX35" s="105"/>
      <c r="AY35" s="105"/>
    </row>
    <row r="36" spans="1:51" ht="22.5" customHeight="1" thickBot="1" x14ac:dyDescent="0.2">
      <c r="A36" s="514"/>
      <c r="B36" s="515"/>
      <c r="C36" s="515"/>
      <c r="D36" s="515"/>
      <c r="E36" s="515"/>
      <c r="F36" s="516"/>
      <c r="G36" s="469" t="s">
        <v>118</v>
      </c>
      <c r="H36" s="470"/>
      <c r="I36" s="470"/>
      <c r="J36" s="471"/>
      <c r="K36" s="1171"/>
      <c r="L36" s="1172"/>
      <c r="M36" s="1172"/>
      <c r="N36" s="1172"/>
      <c r="O36" s="1172"/>
      <c r="P36" s="1172"/>
      <c r="Q36" s="1172"/>
      <c r="R36" s="1172"/>
      <c r="S36" s="1172"/>
      <c r="T36" s="1172"/>
      <c r="U36" s="1172"/>
      <c r="V36" s="1172"/>
      <c r="W36" s="1172"/>
      <c r="X36" s="1172"/>
      <c r="Y36" s="1172"/>
      <c r="Z36" s="1172"/>
      <c r="AA36" s="1172"/>
      <c r="AB36" s="1172"/>
      <c r="AC36" s="1172"/>
      <c r="AD36" s="1172"/>
      <c r="AE36" s="1172"/>
      <c r="AF36" s="1172"/>
      <c r="AG36" s="1172"/>
      <c r="AH36" s="1172"/>
      <c r="AI36" s="1172"/>
      <c r="AJ36" s="1172"/>
      <c r="AK36" s="1172"/>
      <c r="AL36" s="1173"/>
      <c r="AM36" s="119"/>
      <c r="AN36" s="124" t="s">
        <v>94</v>
      </c>
      <c r="AO36" s="125" t="str">
        <f>IF(K38="","",K38)</f>
        <v/>
      </c>
      <c r="AP36" s="120"/>
      <c r="AQ36" s="120"/>
      <c r="AR36" s="120"/>
      <c r="AS36" s="120"/>
      <c r="AT36" s="120"/>
      <c r="AU36" s="120"/>
      <c r="AV36" s="120"/>
      <c r="AW36" s="120"/>
      <c r="AX36" s="105"/>
      <c r="AY36" s="105"/>
    </row>
    <row r="37" spans="1:51" ht="11.25" customHeight="1" thickBot="1" x14ac:dyDescent="0.2">
      <c r="A37" s="514"/>
      <c r="B37" s="515"/>
      <c r="C37" s="515"/>
      <c r="D37" s="515"/>
      <c r="E37" s="515"/>
      <c r="F37" s="516"/>
      <c r="G37" s="1139" t="s">
        <v>126</v>
      </c>
      <c r="H37" s="1140"/>
      <c r="I37" s="1140"/>
      <c r="J37" s="1141"/>
      <c r="K37" s="956"/>
      <c r="L37" s="957"/>
      <c r="M37" s="957"/>
      <c r="N37" s="957"/>
      <c r="O37" s="957"/>
      <c r="P37" s="957"/>
      <c r="Q37" s="957"/>
      <c r="R37" s="957"/>
      <c r="S37" s="957"/>
      <c r="T37" s="957"/>
      <c r="U37" s="957"/>
      <c r="V37" s="957"/>
      <c r="W37" s="957"/>
      <c r="X37" s="957"/>
      <c r="Y37" s="957"/>
      <c r="Z37" s="1101"/>
      <c r="AA37" s="475" t="s">
        <v>119</v>
      </c>
      <c r="AB37" s="476"/>
      <c r="AC37" s="476"/>
      <c r="AD37" s="477"/>
      <c r="AE37" s="1174"/>
      <c r="AF37" s="1175"/>
      <c r="AG37" s="1175"/>
      <c r="AH37" s="1175"/>
      <c r="AI37" s="1175"/>
      <c r="AJ37" s="1175"/>
      <c r="AK37" s="1175"/>
      <c r="AL37" s="1176"/>
      <c r="AM37" s="119"/>
      <c r="AN37" s="124" t="s">
        <v>30</v>
      </c>
      <c r="AO37" s="125" t="str">
        <f>IF(AE37="","",AE37)</f>
        <v/>
      </c>
      <c r="AP37" s="120"/>
      <c r="AQ37" s="120"/>
      <c r="AR37" s="120"/>
      <c r="AS37" s="120"/>
      <c r="AT37" s="120"/>
      <c r="AU37" s="120"/>
      <c r="AV37" s="120"/>
      <c r="AW37" s="120"/>
      <c r="AY37" s="49"/>
    </row>
    <row r="38" spans="1:51" ht="7.5" customHeight="1" thickBot="1" x14ac:dyDescent="0.2">
      <c r="A38" s="514"/>
      <c r="B38" s="515"/>
      <c r="C38" s="515"/>
      <c r="D38" s="515"/>
      <c r="E38" s="515"/>
      <c r="F38" s="516"/>
      <c r="G38" s="478" t="s">
        <v>120</v>
      </c>
      <c r="H38" s="479"/>
      <c r="I38" s="479"/>
      <c r="J38" s="480"/>
      <c r="K38" s="1180"/>
      <c r="L38" s="1181"/>
      <c r="M38" s="1181"/>
      <c r="N38" s="1181"/>
      <c r="O38" s="1181"/>
      <c r="P38" s="1181"/>
      <c r="Q38" s="1181"/>
      <c r="R38" s="1181"/>
      <c r="S38" s="1181"/>
      <c r="T38" s="1181"/>
      <c r="U38" s="1181"/>
      <c r="V38" s="1181"/>
      <c r="W38" s="1181"/>
      <c r="X38" s="1181"/>
      <c r="Y38" s="1181"/>
      <c r="Z38" s="1182"/>
      <c r="AA38" s="527"/>
      <c r="AB38" s="528"/>
      <c r="AC38" s="528"/>
      <c r="AD38" s="529"/>
      <c r="AE38" s="1177"/>
      <c r="AF38" s="1178"/>
      <c r="AG38" s="1178"/>
      <c r="AH38" s="1178"/>
      <c r="AI38" s="1178"/>
      <c r="AJ38" s="1178"/>
      <c r="AK38" s="1178"/>
      <c r="AL38" s="1179"/>
      <c r="AM38" s="119"/>
      <c r="AN38" s="124" t="s">
        <v>99</v>
      </c>
      <c r="AO38" s="125" t="str">
        <f>IF(AE39="","",AE39)</f>
        <v/>
      </c>
      <c r="AP38" s="120"/>
      <c r="AQ38" s="120"/>
      <c r="AR38" s="120"/>
      <c r="AS38" s="120"/>
      <c r="AT38" s="120"/>
      <c r="AU38" s="120"/>
      <c r="AV38" s="120"/>
      <c r="AW38" s="120"/>
      <c r="AY38" s="49"/>
    </row>
    <row r="39" spans="1:51" ht="18.75" customHeight="1" thickBot="1" x14ac:dyDescent="0.2">
      <c r="A39" s="514"/>
      <c r="B39" s="515"/>
      <c r="C39" s="515"/>
      <c r="D39" s="515"/>
      <c r="E39" s="515"/>
      <c r="F39" s="516"/>
      <c r="G39" s="527"/>
      <c r="H39" s="528"/>
      <c r="I39" s="528"/>
      <c r="J39" s="529"/>
      <c r="K39" s="1183"/>
      <c r="L39" s="1184"/>
      <c r="M39" s="1184"/>
      <c r="N39" s="1184"/>
      <c r="O39" s="1184"/>
      <c r="P39" s="1184"/>
      <c r="Q39" s="1184"/>
      <c r="R39" s="1184"/>
      <c r="S39" s="1184"/>
      <c r="T39" s="1184"/>
      <c r="U39" s="1184"/>
      <c r="V39" s="1184"/>
      <c r="W39" s="1184"/>
      <c r="X39" s="1184"/>
      <c r="Y39" s="1184"/>
      <c r="Z39" s="1185"/>
      <c r="AA39" s="539" t="s">
        <v>121</v>
      </c>
      <c r="AB39" s="540"/>
      <c r="AC39" s="540"/>
      <c r="AD39" s="541"/>
      <c r="AE39" s="1186"/>
      <c r="AF39" s="1187"/>
      <c r="AG39" s="1187"/>
      <c r="AH39" s="1187"/>
      <c r="AI39" s="1187"/>
      <c r="AJ39" s="1187"/>
      <c r="AK39" s="1187"/>
      <c r="AL39" s="1188"/>
      <c r="AM39" s="119"/>
      <c r="AN39" s="124" t="s">
        <v>100</v>
      </c>
      <c r="AO39" s="125" t="str">
        <f>IF(K40="","",K40)</f>
        <v/>
      </c>
      <c r="AR39" s="120"/>
      <c r="AS39" s="120"/>
      <c r="AT39" s="120"/>
      <c r="AU39" s="120"/>
      <c r="AV39" s="120"/>
      <c r="AW39" s="120"/>
      <c r="AY39" s="49"/>
    </row>
    <row r="40" spans="1:51" ht="18.75" customHeight="1" thickBot="1" x14ac:dyDescent="0.2">
      <c r="A40" s="514"/>
      <c r="B40" s="515"/>
      <c r="C40" s="515"/>
      <c r="D40" s="515"/>
      <c r="E40" s="515"/>
      <c r="F40" s="516"/>
      <c r="G40" s="511" t="s">
        <v>122</v>
      </c>
      <c r="H40" s="512"/>
      <c r="I40" s="512"/>
      <c r="J40" s="513"/>
      <c r="K40" s="1189"/>
      <c r="L40" s="1190"/>
      <c r="M40" s="1190"/>
      <c r="N40" s="1190"/>
      <c r="O40" s="1190"/>
      <c r="P40" s="1190"/>
      <c r="Q40" s="1190"/>
      <c r="R40" s="1190"/>
      <c r="S40" s="1190"/>
      <c r="T40" s="1190"/>
      <c r="U40" s="1190"/>
      <c r="V40" s="1190"/>
      <c r="W40" s="1190"/>
      <c r="X40" s="1190"/>
      <c r="Y40" s="1190"/>
      <c r="Z40" s="1191"/>
      <c r="AA40" s="511" t="s">
        <v>101</v>
      </c>
      <c r="AB40" s="512"/>
      <c r="AC40" s="512"/>
      <c r="AD40" s="513"/>
      <c r="AE40" s="1192"/>
      <c r="AF40" s="1193"/>
      <c r="AG40" s="1193"/>
      <c r="AH40" s="1193"/>
      <c r="AI40" s="1193"/>
      <c r="AJ40" s="1193"/>
      <c r="AK40" s="1193"/>
      <c r="AL40" s="1195"/>
      <c r="AM40" s="49"/>
      <c r="AN40" s="126" t="s">
        <v>101</v>
      </c>
      <c r="AO40" s="127" t="str">
        <f>IF(AE40="","",CONCATENATE(AE40,AG40,AI40,AK40))</f>
        <v/>
      </c>
      <c r="AP40" s="1"/>
      <c r="AQ40" s="1"/>
      <c r="AR40" s="120"/>
      <c r="AS40" s="120"/>
      <c r="AT40" s="120"/>
      <c r="AU40" s="120"/>
      <c r="AV40" s="120"/>
      <c r="AW40" s="120"/>
      <c r="AY40" s="49"/>
    </row>
    <row r="41" spans="1:51" ht="13.35" customHeight="1" thickBot="1" x14ac:dyDescent="0.4">
      <c r="A41" s="80" t="s">
        <v>138</v>
      </c>
      <c r="B41" s="81"/>
      <c r="C41" s="81"/>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2"/>
      <c r="AM41" s="119"/>
      <c r="AN41" s="122" t="s">
        <v>124</v>
      </c>
      <c r="AO41" s="123" t="str">
        <f>IF(K43="","",K43)</f>
        <v/>
      </c>
      <c r="AP41" s="121" t="s">
        <v>103</v>
      </c>
      <c r="AQ41" s="120"/>
      <c r="AR41" s="105"/>
      <c r="AS41" s="105"/>
      <c r="AT41" s="105"/>
      <c r="AU41" s="105"/>
      <c r="AV41" s="105"/>
      <c r="AW41" s="105"/>
      <c r="AY41" s="49"/>
    </row>
    <row r="42" spans="1:51" ht="11.25" customHeight="1" thickBot="1" x14ac:dyDescent="0.2">
      <c r="A42" s="511" t="s">
        <v>117</v>
      </c>
      <c r="B42" s="512"/>
      <c r="C42" s="512"/>
      <c r="D42" s="512"/>
      <c r="E42" s="512"/>
      <c r="F42" s="513"/>
      <c r="G42" s="1139" t="s">
        <v>126</v>
      </c>
      <c r="H42" s="1140"/>
      <c r="I42" s="1140"/>
      <c r="J42" s="1141"/>
      <c r="K42" s="956"/>
      <c r="L42" s="957"/>
      <c r="M42" s="957"/>
      <c r="N42" s="957"/>
      <c r="O42" s="957"/>
      <c r="P42" s="957"/>
      <c r="Q42" s="957"/>
      <c r="R42" s="957"/>
      <c r="S42" s="957"/>
      <c r="T42" s="957"/>
      <c r="U42" s="957"/>
      <c r="V42" s="957"/>
      <c r="W42" s="957"/>
      <c r="X42" s="957"/>
      <c r="Y42" s="957"/>
      <c r="Z42" s="957"/>
      <c r="AA42" s="957"/>
      <c r="AB42" s="957"/>
      <c r="AC42" s="957"/>
      <c r="AD42" s="957"/>
      <c r="AE42" s="957"/>
      <c r="AF42" s="957"/>
      <c r="AG42" s="957"/>
      <c r="AH42" s="957"/>
      <c r="AI42" s="957"/>
      <c r="AJ42" s="957"/>
      <c r="AK42" s="957"/>
      <c r="AL42" s="1101"/>
      <c r="AM42" s="119"/>
      <c r="AN42" s="124" t="s">
        <v>123</v>
      </c>
      <c r="AO42" s="125" t="str">
        <f>IF(K44="","",K44)</f>
        <v/>
      </c>
      <c r="AP42" s="120"/>
      <c r="AQ42" s="120"/>
      <c r="AR42" s="120"/>
      <c r="AS42" s="120"/>
      <c r="AT42" s="120"/>
      <c r="AU42" s="120"/>
      <c r="AV42" s="120"/>
      <c r="AW42" s="120"/>
      <c r="AX42" s="105"/>
      <c r="AY42" s="105"/>
    </row>
    <row r="43" spans="1:51" ht="22.5" customHeight="1" thickBot="1" x14ac:dyDescent="0.2">
      <c r="A43" s="514"/>
      <c r="B43" s="515"/>
      <c r="C43" s="515"/>
      <c r="D43" s="515"/>
      <c r="E43" s="515"/>
      <c r="F43" s="516"/>
      <c r="G43" s="469" t="s">
        <v>118</v>
      </c>
      <c r="H43" s="470"/>
      <c r="I43" s="470"/>
      <c r="J43" s="471"/>
      <c r="K43" s="1171"/>
      <c r="L43" s="1172"/>
      <c r="M43" s="1172"/>
      <c r="N43" s="1172"/>
      <c r="O43" s="1172"/>
      <c r="P43" s="1172"/>
      <c r="Q43" s="1172"/>
      <c r="R43" s="1172"/>
      <c r="S43" s="1172"/>
      <c r="T43" s="1172"/>
      <c r="U43" s="1172"/>
      <c r="V43" s="1172"/>
      <c r="W43" s="1172"/>
      <c r="X43" s="1172"/>
      <c r="Y43" s="1172"/>
      <c r="Z43" s="1172"/>
      <c r="AA43" s="1172"/>
      <c r="AB43" s="1172"/>
      <c r="AC43" s="1172"/>
      <c r="AD43" s="1172"/>
      <c r="AE43" s="1172"/>
      <c r="AF43" s="1172"/>
      <c r="AG43" s="1172"/>
      <c r="AH43" s="1172"/>
      <c r="AI43" s="1172"/>
      <c r="AJ43" s="1172"/>
      <c r="AK43" s="1172"/>
      <c r="AL43" s="1173"/>
      <c r="AM43" s="119"/>
      <c r="AN43" s="124" t="s">
        <v>94</v>
      </c>
      <c r="AO43" s="125" t="str">
        <f>IF(K45="","",K45)</f>
        <v/>
      </c>
      <c r="AP43" s="120"/>
      <c r="AQ43" s="120"/>
      <c r="AR43" s="120"/>
      <c r="AS43" s="120"/>
      <c r="AT43" s="120"/>
      <c r="AU43" s="120"/>
      <c r="AV43" s="120"/>
      <c r="AW43" s="120"/>
      <c r="AX43" s="105"/>
      <c r="AY43" s="105"/>
    </row>
    <row r="44" spans="1:51" ht="11.25" customHeight="1" thickBot="1" x14ac:dyDescent="0.2">
      <c r="A44" s="514"/>
      <c r="B44" s="515"/>
      <c r="C44" s="515"/>
      <c r="D44" s="515"/>
      <c r="E44" s="515"/>
      <c r="F44" s="516"/>
      <c r="G44" s="1139" t="s">
        <v>126</v>
      </c>
      <c r="H44" s="1140"/>
      <c r="I44" s="1140"/>
      <c r="J44" s="1141"/>
      <c r="K44" s="956"/>
      <c r="L44" s="957"/>
      <c r="M44" s="957"/>
      <c r="N44" s="957"/>
      <c r="O44" s="957"/>
      <c r="P44" s="957"/>
      <c r="Q44" s="957"/>
      <c r="R44" s="957"/>
      <c r="S44" s="957"/>
      <c r="T44" s="957"/>
      <c r="U44" s="957"/>
      <c r="V44" s="957"/>
      <c r="W44" s="957"/>
      <c r="X44" s="957"/>
      <c r="Y44" s="957"/>
      <c r="Z44" s="1101"/>
      <c r="AA44" s="475" t="s">
        <v>119</v>
      </c>
      <c r="AB44" s="476"/>
      <c r="AC44" s="476"/>
      <c r="AD44" s="477"/>
      <c r="AE44" s="1174"/>
      <c r="AF44" s="1175"/>
      <c r="AG44" s="1175"/>
      <c r="AH44" s="1175"/>
      <c r="AI44" s="1175"/>
      <c r="AJ44" s="1175"/>
      <c r="AK44" s="1175"/>
      <c r="AL44" s="1176"/>
      <c r="AM44" s="119"/>
      <c r="AN44" s="124" t="s">
        <v>30</v>
      </c>
      <c r="AO44" s="125" t="str">
        <f>IF(AE44="","",AE44)</f>
        <v/>
      </c>
      <c r="AP44" s="120"/>
      <c r="AQ44" s="120"/>
      <c r="AR44" s="120"/>
      <c r="AS44" s="120"/>
      <c r="AT44" s="120"/>
      <c r="AU44" s="120"/>
      <c r="AV44" s="120"/>
      <c r="AW44" s="120"/>
      <c r="AY44" s="49"/>
    </row>
    <row r="45" spans="1:51" ht="7.5" customHeight="1" thickBot="1" x14ac:dyDescent="0.2">
      <c r="A45" s="514"/>
      <c r="B45" s="515"/>
      <c r="C45" s="515"/>
      <c r="D45" s="515"/>
      <c r="E45" s="515"/>
      <c r="F45" s="516"/>
      <c r="G45" s="478" t="s">
        <v>120</v>
      </c>
      <c r="H45" s="479"/>
      <c r="I45" s="479"/>
      <c r="J45" s="480"/>
      <c r="K45" s="1180"/>
      <c r="L45" s="1181"/>
      <c r="M45" s="1181"/>
      <c r="N45" s="1181"/>
      <c r="O45" s="1181"/>
      <c r="P45" s="1181"/>
      <c r="Q45" s="1181"/>
      <c r="R45" s="1181"/>
      <c r="S45" s="1181"/>
      <c r="T45" s="1181"/>
      <c r="U45" s="1181"/>
      <c r="V45" s="1181"/>
      <c r="W45" s="1181"/>
      <c r="X45" s="1181"/>
      <c r="Y45" s="1181"/>
      <c r="Z45" s="1182"/>
      <c r="AA45" s="527"/>
      <c r="AB45" s="528"/>
      <c r="AC45" s="528"/>
      <c r="AD45" s="529"/>
      <c r="AE45" s="1177"/>
      <c r="AF45" s="1178"/>
      <c r="AG45" s="1178"/>
      <c r="AH45" s="1178"/>
      <c r="AI45" s="1178"/>
      <c r="AJ45" s="1178"/>
      <c r="AK45" s="1178"/>
      <c r="AL45" s="1179"/>
      <c r="AM45" s="119"/>
      <c r="AN45" s="124" t="s">
        <v>99</v>
      </c>
      <c r="AO45" s="125" t="str">
        <f>IF(AE46="","",AE46)</f>
        <v/>
      </c>
      <c r="AP45" s="120"/>
      <c r="AQ45" s="120"/>
      <c r="AR45" s="120"/>
      <c r="AS45" s="120"/>
      <c r="AT45" s="120"/>
      <c r="AU45" s="120"/>
      <c r="AV45" s="120"/>
      <c r="AW45" s="120"/>
      <c r="AY45" s="49"/>
    </row>
    <row r="46" spans="1:51" ht="18.75" customHeight="1" thickBot="1" x14ac:dyDescent="0.2">
      <c r="A46" s="514"/>
      <c r="B46" s="515"/>
      <c r="C46" s="515"/>
      <c r="D46" s="515"/>
      <c r="E46" s="515"/>
      <c r="F46" s="516"/>
      <c r="G46" s="527"/>
      <c r="H46" s="528"/>
      <c r="I46" s="528"/>
      <c r="J46" s="529"/>
      <c r="K46" s="1183"/>
      <c r="L46" s="1184"/>
      <c r="M46" s="1184"/>
      <c r="N46" s="1184"/>
      <c r="O46" s="1184"/>
      <c r="P46" s="1184"/>
      <c r="Q46" s="1184"/>
      <c r="R46" s="1184"/>
      <c r="S46" s="1184"/>
      <c r="T46" s="1184"/>
      <c r="U46" s="1184"/>
      <c r="V46" s="1184"/>
      <c r="W46" s="1184"/>
      <c r="X46" s="1184"/>
      <c r="Y46" s="1184"/>
      <c r="Z46" s="1185"/>
      <c r="AA46" s="539" t="s">
        <v>121</v>
      </c>
      <c r="AB46" s="540"/>
      <c r="AC46" s="540"/>
      <c r="AD46" s="541"/>
      <c r="AE46" s="1186"/>
      <c r="AF46" s="1187"/>
      <c r="AG46" s="1187"/>
      <c r="AH46" s="1187"/>
      <c r="AI46" s="1187"/>
      <c r="AJ46" s="1187"/>
      <c r="AK46" s="1187"/>
      <c r="AL46" s="1188"/>
      <c r="AM46" s="119"/>
      <c r="AN46" s="124" t="s">
        <v>100</v>
      </c>
      <c r="AO46" s="125" t="str">
        <f>IF(K47="","",K47)</f>
        <v/>
      </c>
      <c r="AR46" s="120"/>
      <c r="AS46" s="120"/>
      <c r="AT46" s="120"/>
      <c r="AU46" s="120"/>
      <c r="AV46" s="120"/>
      <c r="AW46" s="120"/>
      <c r="AY46" s="49"/>
    </row>
    <row r="47" spans="1:51" ht="18.75" customHeight="1" thickBot="1" x14ac:dyDescent="0.2">
      <c r="A47" s="514"/>
      <c r="B47" s="515"/>
      <c r="C47" s="515"/>
      <c r="D47" s="515"/>
      <c r="E47" s="515"/>
      <c r="F47" s="516"/>
      <c r="G47" s="511" t="s">
        <v>122</v>
      </c>
      <c r="H47" s="512"/>
      <c r="I47" s="512"/>
      <c r="J47" s="513"/>
      <c r="K47" s="1189"/>
      <c r="L47" s="1190"/>
      <c r="M47" s="1190"/>
      <c r="N47" s="1190"/>
      <c r="O47" s="1190"/>
      <c r="P47" s="1190"/>
      <c r="Q47" s="1190"/>
      <c r="R47" s="1190"/>
      <c r="S47" s="1190"/>
      <c r="T47" s="1190"/>
      <c r="U47" s="1190"/>
      <c r="V47" s="1190"/>
      <c r="W47" s="1190"/>
      <c r="X47" s="1190"/>
      <c r="Y47" s="1190"/>
      <c r="Z47" s="1191"/>
      <c r="AA47" s="511" t="s">
        <v>101</v>
      </c>
      <c r="AB47" s="512"/>
      <c r="AC47" s="512"/>
      <c r="AD47" s="513"/>
      <c r="AE47" s="1192"/>
      <c r="AF47" s="1193"/>
      <c r="AG47" s="1193"/>
      <c r="AH47" s="1193"/>
      <c r="AI47" s="1193"/>
      <c r="AJ47" s="1193"/>
      <c r="AK47" s="1193"/>
      <c r="AL47" s="1195"/>
      <c r="AM47" s="49"/>
      <c r="AN47" s="126" t="s">
        <v>101</v>
      </c>
      <c r="AO47" s="127" t="str">
        <f>IF(AE47="","",CONCATENATE(AE47,AG47,AI47,AK47))</f>
        <v/>
      </c>
      <c r="AP47" s="1"/>
      <c r="AQ47" s="1"/>
      <c r="AR47" s="120"/>
      <c r="AS47" s="120"/>
      <c r="AT47" s="120"/>
      <c r="AU47" s="120"/>
      <c r="AV47" s="120"/>
      <c r="AW47" s="120"/>
      <c r="AY47" s="49"/>
    </row>
    <row r="48" spans="1:51" ht="13.35" customHeight="1" thickBot="1" x14ac:dyDescent="0.4">
      <c r="A48" s="80" t="s">
        <v>139</v>
      </c>
      <c r="B48" s="81"/>
      <c r="C48" s="81"/>
      <c r="D48" s="81"/>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2"/>
      <c r="AM48" s="119"/>
      <c r="AN48" s="122" t="s">
        <v>124</v>
      </c>
      <c r="AO48" s="123" t="str">
        <f>IF(K50="","",K50)</f>
        <v/>
      </c>
      <c r="AP48" s="121" t="s">
        <v>104</v>
      </c>
      <c r="AQ48" s="120"/>
      <c r="AR48" s="105"/>
      <c r="AS48" s="105"/>
      <c r="AT48" s="105"/>
      <c r="AU48" s="105"/>
      <c r="AV48" s="105"/>
      <c r="AW48" s="105"/>
      <c r="AY48" s="49"/>
    </row>
    <row r="49" spans="1:51" ht="11.25" customHeight="1" thickBot="1" x14ac:dyDescent="0.2">
      <c r="A49" s="511" t="s">
        <v>117</v>
      </c>
      <c r="B49" s="512"/>
      <c r="C49" s="512"/>
      <c r="D49" s="512"/>
      <c r="E49" s="512"/>
      <c r="F49" s="513"/>
      <c r="G49" s="1139" t="s">
        <v>126</v>
      </c>
      <c r="H49" s="1140"/>
      <c r="I49" s="1140"/>
      <c r="J49" s="1141"/>
      <c r="K49" s="956"/>
      <c r="L49" s="957"/>
      <c r="M49" s="957"/>
      <c r="N49" s="957"/>
      <c r="O49" s="957"/>
      <c r="P49" s="957"/>
      <c r="Q49" s="957"/>
      <c r="R49" s="957"/>
      <c r="S49" s="957"/>
      <c r="T49" s="957"/>
      <c r="U49" s="957"/>
      <c r="V49" s="957"/>
      <c r="W49" s="957"/>
      <c r="X49" s="957"/>
      <c r="Y49" s="957"/>
      <c r="Z49" s="957"/>
      <c r="AA49" s="957"/>
      <c r="AB49" s="957"/>
      <c r="AC49" s="957"/>
      <c r="AD49" s="957"/>
      <c r="AE49" s="957"/>
      <c r="AF49" s="957"/>
      <c r="AG49" s="957"/>
      <c r="AH49" s="957"/>
      <c r="AI49" s="957"/>
      <c r="AJ49" s="957"/>
      <c r="AK49" s="957"/>
      <c r="AL49" s="1101"/>
      <c r="AM49" s="119"/>
      <c r="AN49" s="124" t="s">
        <v>123</v>
      </c>
      <c r="AO49" s="125" t="str">
        <f>IF(K51="","",K51)</f>
        <v/>
      </c>
      <c r="AP49" s="120"/>
      <c r="AQ49" s="120"/>
      <c r="AR49" s="120"/>
      <c r="AS49" s="120"/>
      <c r="AT49" s="120"/>
      <c r="AU49" s="120"/>
      <c r="AV49" s="120"/>
      <c r="AW49" s="120"/>
      <c r="AX49" s="105"/>
      <c r="AY49" s="105"/>
    </row>
    <row r="50" spans="1:51" ht="22.5" customHeight="1" thickBot="1" x14ac:dyDescent="0.2">
      <c r="A50" s="514"/>
      <c r="B50" s="515"/>
      <c r="C50" s="515"/>
      <c r="D50" s="515"/>
      <c r="E50" s="515"/>
      <c r="F50" s="516"/>
      <c r="G50" s="469" t="s">
        <v>118</v>
      </c>
      <c r="H50" s="470"/>
      <c r="I50" s="470"/>
      <c r="J50" s="471"/>
      <c r="K50" s="1171"/>
      <c r="L50" s="1172"/>
      <c r="M50" s="1172"/>
      <c r="N50" s="1172"/>
      <c r="O50" s="1172"/>
      <c r="P50" s="1172"/>
      <c r="Q50" s="1172"/>
      <c r="R50" s="1172"/>
      <c r="S50" s="1172"/>
      <c r="T50" s="1172"/>
      <c r="U50" s="1172"/>
      <c r="V50" s="1172"/>
      <c r="W50" s="1172"/>
      <c r="X50" s="1172"/>
      <c r="Y50" s="1172"/>
      <c r="Z50" s="1172"/>
      <c r="AA50" s="1172"/>
      <c r="AB50" s="1172"/>
      <c r="AC50" s="1172"/>
      <c r="AD50" s="1172"/>
      <c r="AE50" s="1172"/>
      <c r="AF50" s="1172"/>
      <c r="AG50" s="1172"/>
      <c r="AH50" s="1172"/>
      <c r="AI50" s="1172"/>
      <c r="AJ50" s="1172"/>
      <c r="AK50" s="1172"/>
      <c r="AL50" s="1173"/>
      <c r="AM50" s="119"/>
      <c r="AN50" s="124" t="s">
        <v>94</v>
      </c>
      <c r="AO50" s="125" t="str">
        <f>IF(K52="","",K52)</f>
        <v/>
      </c>
      <c r="AP50" s="120"/>
      <c r="AQ50" s="120"/>
      <c r="AR50" s="120"/>
      <c r="AS50" s="120"/>
      <c r="AT50" s="120"/>
      <c r="AU50" s="120"/>
      <c r="AV50" s="120"/>
      <c r="AW50" s="120"/>
      <c r="AX50" s="105"/>
      <c r="AY50" s="105"/>
    </row>
    <row r="51" spans="1:51" ht="11.25" customHeight="1" thickBot="1" x14ac:dyDescent="0.2">
      <c r="A51" s="514"/>
      <c r="B51" s="515"/>
      <c r="C51" s="515"/>
      <c r="D51" s="515"/>
      <c r="E51" s="515"/>
      <c r="F51" s="516"/>
      <c r="G51" s="1139" t="s">
        <v>126</v>
      </c>
      <c r="H51" s="1140"/>
      <c r="I51" s="1140"/>
      <c r="J51" s="1141"/>
      <c r="K51" s="956"/>
      <c r="L51" s="957"/>
      <c r="M51" s="957"/>
      <c r="N51" s="957"/>
      <c r="O51" s="957"/>
      <c r="P51" s="957"/>
      <c r="Q51" s="957"/>
      <c r="R51" s="957"/>
      <c r="S51" s="957"/>
      <c r="T51" s="957"/>
      <c r="U51" s="957"/>
      <c r="V51" s="957"/>
      <c r="W51" s="957"/>
      <c r="X51" s="957"/>
      <c r="Y51" s="957"/>
      <c r="Z51" s="1101"/>
      <c r="AA51" s="475" t="s">
        <v>119</v>
      </c>
      <c r="AB51" s="476"/>
      <c r="AC51" s="476"/>
      <c r="AD51" s="477"/>
      <c r="AE51" s="1174"/>
      <c r="AF51" s="1175"/>
      <c r="AG51" s="1175"/>
      <c r="AH51" s="1175"/>
      <c r="AI51" s="1175"/>
      <c r="AJ51" s="1175"/>
      <c r="AK51" s="1175"/>
      <c r="AL51" s="1176"/>
      <c r="AM51" s="119"/>
      <c r="AN51" s="124" t="s">
        <v>30</v>
      </c>
      <c r="AO51" s="125" t="str">
        <f>IF(AE51="","",AE51)</f>
        <v/>
      </c>
      <c r="AP51" s="120"/>
      <c r="AQ51" s="120"/>
      <c r="AR51" s="120"/>
      <c r="AS51" s="120"/>
      <c r="AT51" s="120"/>
      <c r="AU51" s="120"/>
      <c r="AV51" s="120"/>
      <c r="AW51" s="120"/>
      <c r="AY51" s="49"/>
    </row>
    <row r="52" spans="1:51" ht="7.5" customHeight="1" thickBot="1" x14ac:dyDescent="0.2">
      <c r="A52" s="514"/>
      <c r="B52" s="515"/>
      <c r="C52" s="515"/>
      <c r="D52" s="515"/>
      <c r="E52" s="515"/>
      <c r="F52" s="516"/>
      <c r="G52" s="478" t="s">
        <v>120</v>
      </c>
      <c r="H52" s="479"/>
      <c r="I52" s="479"/>
      <c r="J52" s="480"/>
      <c r="K52" s="1180"/>
      <c r="L52" s="1181"/>
      <c r="M52" s="1181"/>
      <c r="N52" s="1181"/>
      <c r="O52" s="1181"/>
      <c r="P52" s="1181"/>
      <c r="Q52" s="1181"/>
      <c r="R52" s="1181"/>
      <c r="S52" s="1181"/>
      <c r="T52" s="1181"/>
      <c r="U52" s="1181"/>
      <c r="V52" s="1181"/>
      <c r="W52" s="1181"/>
      <c r="X52" s="1181"/>
      <c r="Y52" s="1181"/>
      <c r="Z52" s="1182"/>
      <c r="AA52" s="527"/>
      <c r="AB52" s="528"/>
      <c r="AC52" s="528"/>
      <c r="AD52" s="529"/>
      <c r="AE52" s="1177"/>
      <c r="AF52" s="1178"/>
      <c r="AG52" s="1178"/>
      <c r="AH52" s="1178"/>
      <c r="AI52" s="1178"/>
      <c r="AJ52" s="1178"/>
      <c r="AK52" s="1178"/>
      <c r="AL52" s="1179"/>
      <c r="AM52" s="119"/>
      <c r="AN52" s="124" t="s">
        <v>99</v>
      </c>
      <c r="AO52" s="125" t="str">
        <f>IF(AE53="","",AE53)</f>
        <v/>
      </c>
      <c r="AP52" s="120"/>
      <c r="AQ52" s="120"/>
      <c r="AR52" s="120"/>
      <c r="AS52" s="120"/>
      <c r="AT52" s="120"/>
      <c r="AU52" s="120"/>
      <c r="AV52" s="120"/>
      <c r="AW52" s="120"/>
      <c r="AY52" s="49"/>
    </row>
    <row r="53" spans="1:51" ht="18.75" customHeight="1" thickBot="1" x14ac:dyDescent="0.2">
      <c r="A53" s="514"/>
      <c r="B53" s="515"/>
      <c r="C53" s="515"/>
      <c r="D53" s="515"/>
      <c r="E53" s="515"/>
      <c r="F53" s="516"/>
      <c r="G53" s="527"/>
      <c r="H53" s="528"/>
      <c r="I53" s="528"/>
      <c r="J53" s="529"/>
      <c r="K53" s="1183"/>
      <c r="L53" s="1184"/>
      <c r="M53" s="1184"/>
      <c r="N53" s="1184"/>
      <c r="O53" s="1184"/>
      <c r="P53" s="1184"/>
      <c r="Q53" s="1184"/>
      <c r="R53" s="1184"/>
      <c r="S53" s="1184"/>
      <c r="T53" s="1184"/>
      <c r="U53" s="1184"/>
      <c r="V53" s="1184"/>
      <c r="W53" s="1184"/>
      <c r="X53" s="1184"/>
      <c r="Y53" s="1184"/>
      <c r="Z53" s="1185"/>
      <c r="AA53" s="539" t="s">
        <v>121</v>
      </c>
      <c r="AB53" s="540"/>
      <c r="AC53" s="540"/>
      <c r="AD53" s="541"/>
      <c r="AE53" s="1186"/>
      <c r="AF53" s="1187"/>
      <c r="AG53" s="1187"/>
      <c r="AH53" s="1187"/>
      <c r="AI53" s="1187"/>
      <c r="AJ53" s="1187"/>
      <c r="AK53" s="1187"/>
      <c r="AL53" s="1188"/>
      <c r="AM53" s="119"/>
      <c r="AN53" s="124" t="s">
        <v>100</v>
      </c>
      <c r="AO53" s="125" t="str">
        <f>IF(K54="","",K54)</f>
        <v/>
      </c>
      <c r="AR53" s="120"/>
      <c r="AS53" s="120"/>
      <c r="AT53" s="120"/>
      <c r="AU53" s="120"/>
      <c r="AV53" s="120"/>
      <c r="AW53" s="120"/>
      <c r="AY53" s="49"/>
    </row>
    <row r="54" spans="1:51" ht="18.75" customHeight="1" thickBot="1" x14ac:dyDescent="0.2">
      <c r="A54" s="514"/>
      <c r="B54" s="515"/>
      <c r="C54" s="515"/>
      <c r="D54" s="515"/>
      <c r="E54" s="515"/>
      <c r="F54" s="516"/>
      <c r="G54" s="511" t="s">
        <v>122</v>
      </c>
      <c r="H54" s="512"/>
      <c r="I54" s="512"/>
      <c r="J54" s="513"/>
      <c r="K54" s="1189"/>
      <c r="L54" s="1190"/>
      <c r="M54" s="1190"/>
      <c r="N54" s="1190"/>
      <c r="O54" s="1190"/>
      <c r="P54" s="1190"/>
      <c r="Q54" s="1190"/>
      <c r="R54" s="1190"/>
      <c r="S54" s="1190"/>
      <c r="T54" s="1190"/>
      <c r="U54" s="1190"/>
      <c r="V54" s="1190"/>
      <c r="W54" s="1190"/>
      <c r="X54" s="1190"/>
      <c r="Y54" s="1190"/>
      <c r="Z54" s="1191"/>
      <c r="AA54" s="511" t="s">
        <v>101</v>
      </c>
      <c r="AB54" s="512"/>
      <c r="AC54" s="512"/>
      <c r="AD54" s="513"/>
      <c r="AE54" s="1192"/>
      <c r="AF54" s="1193"/>
      <c r="AG54" s="1193"/>
      <c r="AH54" s="1193"/>
      <c r="AI54" s="1193"/>
      <c r="AJ54" s="1193"/>
      <c r="AK54" s="1193"/>
      <c r="AL54" s="1195"/>
      <c r="AM54" s="49"/>
      <c r="AN54" s="126" t="s">
        <v>101</v>
      </c>
      <c r="AO54" s="127" t="str">
        <f>IF(AE54="","",CONCATENATE(AE54,AG54,AI54,AK54))</f>
        <v/>
      </c>
      <c r="AP54" s="1"/>
      <c r="AQ54" s="1"/>
      <c r="AR54" s="120"/>
      <c r="AS54" s="120"/>
      <c r="AT54" s="120"/>
      <c r="AU54" s="120"/>
      <c r="AV54" s="120"/>
      <c r="AW54" s="120"/>
      <c r="AY54" s="49"/>
    </row>
    <row r="55" spans="1:51" ht="13.35" customHeight="1" thickBot="1" x14ac:dyDescent="0.4">
      <c r="A55" s="80" t="s">
        <v>140</v>
      </c>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L55" s="82"/>
      <c r="AM55" s="119"/>
      <c r="AN55" s="122" t="s">
        <v>124</v>
      </c>
      <c r="AO55" s="123" t="str">
        <f>IF(K57="","",K57)</f>
        <v/>
      </c>
      <c r="AP55" s="121" t="s">
        <v>105</v>
      </c>
      <c r="AQ55" s="120"/>
      <c r="AR55" s="105"/>
      <c r="AS55" s="105"/>
      <c r="AT55" s="105"/>
      <c r="AU55" s="105"/>
      <c r="AV55" s="105"/>
      <c r="AW55" s="105"/>
      <c r="AY55" s="49"/>
    </row>
    <row r="56" spans="1:51" ht="11.25" customHeight="1" thickBot="1" x14ac:dyDescent="0.2">
      <c r="A56" s="511" t="s">
        <v>117</v>
      </c>
      <c r="B56" s="512"/>
      <c r="C56" s="512"/>
      <c r="D56" s="512"/>
      <c r="E56" s="512"/>
      <c r="F56" s="513"/>
      <c r="G56" s="1139" t="s">
        <v>126</v>
      </c>
      <c r="H56" s="1140"/>
      <c r="I56" s="1140"/>
      <c r="J56" s="1141"/>
      <c r="K56" s="956"/>
      <c r="L56" s="957"/>
      <c r="M56" s="957"/>
      <c r="N56" s="957"/>
      <c r="O56" s="957"/>
      <c r="P56" s="957"/>
      <c r="Q56" s="957"/>
      <c r="R56" s="957"/>
      <c r="S56" s="957"/>
      <c r="T56" s="957"/>
      <c r="U56" s="957"/>
      <c r="V56" s="957"/>
      <c r="W56" s="957"/>
      <c r="X56" s="957"/>
      <c r="Y56" s="957"/>
      <c r="Z56" s="957"/>
      <c r="AA56" s="957"/>
      <c r="AB56" s="957"/>
      <c r="AC56" s="957"/>
      <c r="AD56" s="957"/>
      <c r="AE56" s="957"/>
      <c r="AF56" s="957"/>
      <c r="AG56" s="957"/>
      <c r="AH56" s="957"/>
      <c r="AI56" s="957"/>
      <c r="AJ56" s="957"/>
      <c r="AK56" s="957"/>
      <c r="AL56" s="1101"/>
      <c r="AM56" s="119"/>
      <c r="AN56" s="124" t="s">
        <v>123</v>
      </c>
      <c r="AO56" s="125" t="str">
        <f>IF(K58="","",K58)</f>
        <v/>
      </c>
      <c r="AP56" s="120"/>
      <c r="AQ56" s="120"/>
      <c r="AR56" s="120"/>
      <c r="AS56" s="120"/>
      <c r="AT56" s="120"/>
      <c r="AU56" s="120"/>
      <c r="AV56" s="120"/>
      <c r="AW56" s="120"/>
      <c r="AX56" s="105"/>
      <c r="AY56" s="105"/>
    </row>
    <row r="57" spans="1:51" ht="22.5" customHeight="1" thickBot="1" x14ac:dyDescent="0.2">
      <c r="A57" s="514"/>
      <c r="B57" s="515"/>
      <c r="C57" s="515"/>
      <c r="D57" s="515"/>
      <c r="E57" s="515"/>
      <c r="F57" s="516"/>
      <c r="G57" s="469" t="s">
        <v>118</v>
      </c>
      <c r="H57" s="470"/>
      <c r="I57" s="470"/>
      <c r="J57" s="471"/>
      <c r="K57" s="1171"/>
      <c r="L57" s="1172"/>
      <c r="M57" s="1172"/>
      <c r="N57" s="1172"/>
      <c r="O57" s="1172"/>
      <c r="P57" s="1172"/>
      <c r="Q57" s="1172"/>
      <c r="R57" s="1172"/>
      <c r="S57" s="1172"/>
      <c r="T57" s="1172"/>
      <c r="U57" s="1172"/>
      <c r="V57" s="1172"/>
      <c r="W57" s="1172"/>
      <c r="X57" s="1172"/>
      <c r="Y57" s="1172"/>
      <c r="Z57" s="1172"/>
      <c r="AA57" s="1172"/>
      <c r="AB57" s="1172"/>
      <c r="AC57" s="1172"/>
      <c r="AD57" s="1172"/>
      <c r="AE57" s="1172"/>
      <c r="AF57" s="1172"/>
      <c r="AG57" s="1172"/>
      <c r="AH57" s="1172"/>
      <c r="AI57" s="1172"/>
      <c r="AJ57" s="1172"/>
      <c r="AK57" s="1172"/>
      <c r="AL57" s="1173"/>
      <c r="AM57" s="119"/>
      <c r="AN57" s="124" t="s">
        <v>94</v>
      </c>
      <c r="AO57" s="125" t="str">
        <f>IF(K59="","",K59)</f>
        <v/>
      </c>
      <c r="AP57" s="120"/>
      <c r="AQ57" s="120"/>
      <c r="AR57" s="120"/>
      <c r="AS57" s="120"/>
      <c r="AT57" s="120"/>
      <c r="AU57" s="120"/>
      <c r="AV57" s="120"/>
      <c r="AW57" s="120"/>
      <c r="AX57" s="105"/>
      <c r="AY57" s="105"/>
    </row>
    <row r="58" spans="1:51" ht="11.25" customHeight="1" thickBot="1" x14ac:dyDescent="0.2">
      <c r="A58" s="514"/>
      <c r="B58" s="515"/>
      <c r="C58" s="515"/>
      <c r="D58" s="515"/>
      <c r="E58" s="515"/>
      <c r="F58" s="516"/>
      <c r="G58" s="1139" t="s">
        <v>126</v>
      </c>
      <c r="H58" s="1140"/>
      <c r="I58" s="1140"/>
      <c r="J58" s="1141"/>
      <c r="K58" s="956"/>
      <c r="L58" s="957"/>
      <c r="M58" s="957"/>
      <c r="N58" s="957"/>
      <c r="O58" s="957"/>
      <c r="P58" s="957"/>
      <c r="Q58" s="957"/>
      <c r="R58" s="957"/>
      <c r="S58" s="957"/>
      <c r="T58" s="957"/>
      <c r="U58" s="957"/>
      <c r="V58" s="957"/>
      <c r="W58" s="957"/>
      <c r="X58" s="957"/>
      <c r="Y58" s="957"/>
      <c r="Z58" s="1101"/>
      <c r="AA58" s="475" t="s">
        <v>119</v>
      </c>
      <c r="AB58" s="476"/>
      <c r="AC58" s="476"/>
      <c r="AD58" s="477"/>
      <c r="AE58" s="1174"/>
      <c r="AF58" s="1175"/>
      <c r="AG58" s="1175"/>
      <c r="AH58" s="1175"/>
      <c r="AI58" s="1175"/>
      <c r="AJ58" s="1175"/>
      <c r="AK58" s="1175"/>
      <c r="AL58" s="1176"/>
      <c r="AM58" s="119"/>
      <c r="AN58" s="124" t="s">
        <v>30</v>
      </c>
      <c r="AO58" s="125" t="str">
        <f>IF(AE58="","",AE58)</f>
        <v/>
      </c>
      <c r="AP58" s="120"/>
      <c r="AQ58" s="120"/>
      <c r="AR58" s="120"/>
      <c r="AS58" s="120"/>
      <c r="AT58" s="120"/>
      <c r="AU58" s="120"/>
      <c r="AV58" s="120"/>
      <c r="AW58" s="120"/>
      <c r="AY58" s="49"/>
    </row>
    <row r="59" spans="1:51" ht="7.5" customHeight="1" thickBot="1" x14ac:dyDescent="0.2">
      <c r="A59" s="514"/>
      <c r="B59" s="515"/>
      <c r="C59" s="515"/>
      <c r="D59" s="515"/>
      <c r="E59" s="515"/>
      <c r="F59" s="516"/>
      <c r="G59" s="478" t="s">
        <v>120</v>
      </c>
      <c r="H59" s="479"/>
      <c r="I59" s="479"/>
      <c r="J59" s="480"/>
      <c r="K59" s="1180"/>
      <c r="L59" s="1181"/>
      <c r="M59" s="1181"/>
      <c r="N59" s="1181"/>
      <c r="O59" s="1181"/>
      <c r="P59" s="1181"/>
      <c r="Q59" s="1181"/>
      <c r="R59" s="1181"/>
      <c r="S59" s="1181"/>
      <c r="T59" s="1181"/>
      <c r="U59" s="1181"/>
      <c r="V59" s="1181"/>
      <c r="W59" s="1181"/>
      <c r="X59" s="1181"/>
      <c r="Y59" s="1181"/>
      <c r="Z59" s="1182"/>
      <c r="AA59" s="527"/>
      <c r="AB59" s="528"/>
      <c r="AC59" s="528"/>
      <c r="AD59" s="529"/>
      <c r="AE59" s="1177"/>
      <c r="AF59" s="1178"/>
      <c r="AG59" s="1178"/>
      <c r="AH59" s="1178"/>
      <c r="AI59" s="1178"/>
      <c r="AJ59" s="1178"/>
      <c r="AK59" s="1178"/>
      <c r="AL59" s="1179"/>
      <c r="AM59" s="119"/>
      <c r="AN59" s="124" t="s">
        <v>99</v>
      </c>
      <c r="AO59" s="125" t="str">
        <f>IF(AE60="","",AE60)</f>
        <v/>
      </c>
      <c r="AP59" s="120"/>
      <c r="AQ59" s="120"/>
      <c r="AR59" s="120"/>
      <c r="AS59" s="120"/>
      <c r="AT59" s="120"/>
      <c r="AU59" s="120"/>
      <c r="AV59" s="120"/>
      <c r="AW59" s="120"/>
      <c r="AY59" s="49"/>
    </row>
    <row r="60" spans="1:51" ht="18.75" customHeight="1" thickBot="1" x14ac:dyDescent="0.2">
      <c r="A60" s="514"/>
      <c r="B60" s="515"/>
      <c r="C60" s="515"/>
      <c r="D60" s="515"/>
      <c r="E60" s="515"/>
      <c r="F60" s="516"/>
      <c r="G60" s="527"/>
      <c r="H60" s="528"/>
      <c r="I60" s="528"/>
      <c r="J60" s="529"/>
      <c r="K60" s="1183"/>
      <c r="L60" s="1184"/>
      <c r="M60" s="1184"/>
      <c r="N60" s="1184"/>
      <c r="O60" s="1184"/>
      <c r="P60" s="1184"/>
      <c r="Q60" s="1184"/>
      <c r="R60" s="1184"/>
      <c r="S60" s="1184"/>
      <c r="T60" s="1184"/>
      <c r="U60" s="1184"/>
      <c r="V60" s="1184"/>
      <c r="W60" s="1184"/>
      <c r="X60" s="1184"/>
      <c r="Y60" s="1184"/>
      <c r="Z60" s="1185"/>
      <c r="AA60" s="539" t="s">
        <v>121</v>
      </c>
      <c r="AB60" s="540"/>
      <c r="AC60" s="540"/>
      <c r="AD60" s="541"/>
      <c r="AE60" s="1186"/>
      <c r="AF60" s="1187"/>
      <c r="AG60" s="1187"/>
      <c r="AH60" s="1187"/>
      <c r="AI60" s="1187"/>
      <c r="AJ60" s="1187"/>
      <c r="AK60" s="1187"/>
      <c r="AL60" s="1188"/>
      <c r="AM60" s="119"/>
      <c r="AN60" s="124" t="s">
        <v>100</v>
      </c>
      <c r="AO60" s="125" t="str">
        <f>IF(K61="","",K61)</f>
        <v/>
      </c>
      <c r="AR60" s="120"/>
      <c r="AS60" s="120"/>
      <c r="AT60" s="120"/>
      <c r="AU60" s="120"/>
      <c r="AV60" s="120"/>
      <c r="AW60" s="120"/>
      <c r="AY60" s="49"/>
    </row>
    <row r="61" spans="1:51" ht="18.75" customHeight="1" thickBot="1" x14ac:dyDescent="0.2">
      <c r="A61" s="514"/>
      <c r="B61" s="515"/>
      <c r="C61" s="515"/>
      <c r="D61" s="515"/>
      <c r="E61" s="515"/>
      <c r="F61" s="516"/>
      <c r="G61" s="511" t="s">
        <v>122</v>
      </c>
      <c r="H61" s="512"/>
      <c r="I61" s="512"/>
      <c r="J61" s="513"/>
      <c r="K61" s="1189"/>
      <c r="L61" s="1190"/>
      <c r="M61" s="1190"/>
      <c r="N61" s="1190"/>
      <c r="O61" s="1190"/>
      <c r="P61" s="1190"/>
      <c r="Q61" s="1190"/>
      <c r="R61" s="1190"/>
      <c r="S61" s="1190"/>
      <c r="T61" s="1190"/>
      <c r="U61" s="1190"/>
      <c r="V61" s="1190"/>
      <c r="W61" s="1190"/>
      <c r="X61" s="1190"/>
      <c r="Y61" s="1190"/>
      <c r="Z61" s="1191"/>
      <c r="AA61" s="511" t="s">
        <v>101</v>
      </c>
      <c r="AB61" s="512"/>
      <c r="AC61" s="512"/>
      <c r="AD61" s="513"/>
      <c r="AE61" s="1192"/>
      <c r="AF61" s="1193"/>
      <c r="AG61" s="1193"/>
      <c r="AH61" s="1193"/>
      <c r="AI61" s="1193"/>
      <c r="AJ61" s="1193"/>
      <c r="AK61" s="1193"/>
      <c r="AL61" s="1195"/>
      <c r="AM61" s="49"/>
      <c r="AN61" s="126" t="s">
        <v>101</v>
      </c>
      <c r="AO61" s="127" t="str">
        <f>IF(AE61="","",CONCATENATE(AE61,AG61,AI61,AK61))</f>
        <v/>
      </c>
      <c r="AP61" s="1"/>
      <c r="AQ61" s="1"/>
      <c r="AR61" s="120"/>
      <c r="AS61" s="120"/>
      <c r="AT61" s="120"/>
      <c r="AU61" s="120"/>
      <c r="AV61" s="120"/>
      <c r="AW61" s="120"/>
      <c r="AY61" s="49"/>
    </row>
    <row r="62" spans="1:51" ht="13.35" customHeight="1" thickBot="1" x14ac:dyDescent="0.4">
      <c r="A62" s="80" t="s">
        <v>141</v>
      </c>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2"/>
      <c r="AM62" s="119"/>
      <c r="AN62" s="122" t="s">
        <v>124</v>
      </c>
      <c r="AO62" s="123" t="str">
        <f>IF(K64="","",K64)</f>
        <v/>
      </c>
      <c r="AP62" s="121" t="s">
        <v>106</v>
      </c>
      <c r="AQ62" s="120"/>
      <c r="AR62" s="105"/>
      <c r="AS62" s="105"/>
      <c r="AT62" s="105"/>
      <c r="AU62" s="105"/>
      <c r="AV62" s="105"/>
      <c r="AW62" s="105"/>
      <c r="AY62" s="49"/>
    </row>
    <row r="63" spans="1:51" ht="11.25" customHeight="1" thickBot="1" x14ac:dyDescent="0.2">
      <c r="A63" s="511" t="s">
        <v>117</v>
      </c>
      <c r="B63" s="512"/>
      <c r="C63" s="512"/>
      <c r="D63" s="512"/>
      <c r="E63" s="512"/>
      <c r="F63" s="513"/>
      <c r="G63" s="1139" t="s">
        <v>126</v>
      </c>
      <c r="H63" s="1140"/>
      <c r="I63" s="1140"/>
      <c r="J63" s="1141"/>
      <c r="K63" s="956"/>
      <c r="L63" s="957"/>
      <c r="M63" s="957"/>
      <c r="N63" s="957"/>
      <c r="O63" s="957"/>
      <c r="P63" s="957"/>
      <c r="Q63" s="957"/>
      <c r="R63" s="957"/>
      <c r="S63" s="957"/>
      <c r="T63" s="957"/>
      <c r="U63" s="957"/>
      <c r="V63" s="957"/>
      <c r="W63" s="957"/>
      <c r="X63" s="957"/>
      <c r="Y63" s="957"/>
      <c r="Z63" s="957"/>
      <c r="AA63" s="957"/>
      <c r="AB63" s="957"/>
      <c r="AC63" s="957"/>
      <c r="AD63" s="957"/>
      <c r="AE63" s="957"/>
      <c r="AF63" s="957"/>
      <c r="AG63" s="957"/>
      <c r="AH63" s="957"/>
      <c r="AI63" s="957"/>
      <c r="AJ63" s="957"/>
      <c r="AK63" s="957"/>
      <c r="AL63" s="1101"/>
      <c r="AM63" s="119"/>
      <c r="AN63" s="124" t="s">
        <v>123</v>
      </c>
      <c r="AO63" s="125" t="str">
        <f>IF(K65="","",K65)</f>
        <v/>
      </c>
      <c r="AP63" s="120"/>
      <c r="AQ63" s="120"/>
      <c r="AR63" s="120"/>
      <c r="AS63" s="120"/>
      <c r="AT63" s="120"/>
      <c r="AU63" s="120"/>
      <c r="AV63" s="120"/>
      <c r="AW63" s="120"/>
      <c r="AX63" s="105"/>
      <c r="AY63" s="105"/>
    </row>
    <row r="64" spans="1:51" ht="22.5" customHeight="1" thickBot="1" x14ac:dyDescent="0.2">
      <c r="A64" s="514"/>
      <c r="B64" s="515"/>
      <c r="C64" s="515"/>
      <c r="D64" s="515"/>
      <c r="E64" s="515"/>
      <c r="F64" s="516"/>
      <c r="G64" s="469" t="s">
        <v>118</v>
      </c>
      <c r="H64" s="470"/>
      <c r="I64" s="470"/>
      <c r="J64" s="471"/>
      <c r="K64" s="1171"/>
      <c r="L64" s="1172"/>
      <c r="M64" s="1172"/>
      <c r="N64" s="1172"/>
      <c r="O64" s="1172"/>
      <c r="P64" s="1172"/>
      <c r="Q64" s="1172"/>
      <c r="R64" s="1172"/>
      <c r="S64" s="1172"/>
      <c r="T64" s="1172"/>
      <c r="U64" s="1172"/>
      <c r="V64" s="1172"/>
      <c r="W64" s="1172"/>
      <c r="X64" s="1172"/>
      <c r="Y64" s="1172"/>
      <c r="Z64" s="1172"/>
      <c r="AA64" s="1172"/>
      <c r="AB64" s="1172"/>
      <c r="AC64" s="1172"/>
      <c r="AD64" s="1172"/>
      <c r="AE64" s="1172"/>
      <c r="AF64" s="1172"/>
      <c r="AG64" s="1172"/>
      <c r="AH64" s="1172"/>
      <c r="AI64" s="1172"/>
      <c r="AJ64" s="1172"/>
      <c r="AK64" s="1172"/>
      <c r="AL64" s="1173"/>
      <c r="AM64" s="119"/>
      <c r="AN64" s="124" t="s">
        <v>94</v>
      </c>
      <c r="AO64" s="125" t="str">
        <f>IF(K66="","",K66)</f>
        <v/>
      </c>
      <c r="AP64" s="120"/>
      <c r="AQ64" s="120"/>
      <c r="AR64" s="120"/>
      <c r="AS64" s="120"/>
      <c r="AT64" s="120"/>
      <c r="AU64" s="120"/>
      <c r="AV64" s="120"/>
      <c r="AW64" s="120"/>
      <c r="AX64" s="105"/>
      <c r="AY64" s="105"/>
    </row>
    <row r="65" spans="1:63" ht="11.25" customHeight="1" thickBot="1" x14ac:dyDescent="0.2">
      <c r="A65" s="514"/>
      <c r="B65" s="515"/>
      <c r="C65" s="515"/>
      <c r="D65" s="515"/>
      <c r="E65" s="515"/>
      <c r="F65" s="516"/>
      <c r="G65" s="1139" t="s">
        <v>126</v>
      </c>
      <c r="H65" s="1140"/>
      <c r="I65" s="1140"/>
      <c r="J65" s="1141"/>
      <c r="K65" s="956"/>
      <c r="L65" s="957"/>
      <c r="M65" s="957"/>
      <c r="N65" s="957"/>
      <c r="O65" s="957"/>
      <c r="P65" s="957"/>
      <c r="Q65" s="957"/>
      <c r="R65" s="957"/>
      <c r="S65" s="957"/>
      <c r="T65" s="957"/>
      <c r="U65" s="957"/>
      <c r="V65" s="957"/>
      <c r="W65" s="957"/>
      <c r="X65" s="957"/>
      <c r="Y65" s="957"/>
      <c r="Z65" s="1101"/>
      <c r="AA65" s="475" t="s">
        <v>119</v>
      </c>
      <c r="AB65" s="476"/>
      <c r="AC65" s="476"/>
      <c r="AD65" s="477"/>
      <c r="AE65" s="1174"/>
      <c r="AF65" s="1175"/>
      <c r="AG65" s="1175"/>
      <c r="AH65" s="1175"/>
      <c r="AI65" s="1175"/>
      <c r="AJ65" s="1175"/>
      <c r="AK65" s="1175"/>
      <c r="AL65" s="1176"/>
      <c r="AM65" s="119"/>
      <c r="AN65" s="124" t="s">
        <v>30</v>
      </c>
      <c r="AO65" s="125" t="str">
        <f>IF(AE65="","",AE65)</f>
        <v/>
      </c>
      <c r="AP65" s="120"/>
      <c r="AQ65" s="120"/>
      <c r="AR65" s="120"/>
      <c r="AS65" s="120"/>
      <c r="AT65" s="120"/>
      <c r="AU65" s="120"/>
      <c r="AV65" s="120"/>
      <c r="AW65" s="120"/>
      <c r="AY65" s="49"/>
    </row>
    <row r="66" spans="1:63" ht="7.5" customHeight="1" thickBot="1" x14ac:dyDescent="0.2">
      <c r="A66" s="514"/>
      <c r="B66" s="515"/>
      <c r="C66" s="515"/>
      <c r="D66" s="515"/>
      <c r="E66" s="515"/>
      <c r="F66" s="516"/>
      <c r="G66" s="478" t="s">
        <v>120</v>
      </c>
      <c r="H66" s="479"/>
      <c r="I66" s="479"/>
      <c r="J66" s="480"/>
      <c r="K66" s="1180"/>
      <c r="L66" s="1181"/>
      <c r="M66" s="1181"/>
      <c r="N66" s="1181"/>
      <c r="O66" s="1181"/>
      <c r="P66" s="1181"/>
      <c r="Q66" s="1181"/>
      <c r="R66" s="1181"/>
      <c r="S66" s="1181"/>
      <c r="T66" s="1181"/>
      <c r="U66" s="1181"/>
      <c r="V66" s="1181"/>
      <c r="W66" s="1181"/>
      <c r="X66" s="1181"/>
      <c r="Y66" s="1181"/>
      <c r="Z66" s="1182"/>
      <c r="AA66" s="527"/>
      <c r="AB66" s="528"/>
      <c r="AC66" s="528"/>
      <c r="AD66" s="529"/>
      <c r="AE66" s="1177"/>
      <c r="AF66" s="1178"/>
      <c r="AG66" s="1178"/>
      <c r="AH66" s="1178"/>
      <c r="AI66" s="1178"/>
      <c r="AJ66" s="1178"/>
      <c r="AK66" s="1178"/>
      <c r="AL66" s="1179"/>
      <c r="AM66" s="119"/>
      <c r="AN66" s="124" t="s">
        <v>99</v>
      </c>
      <c r="AO66" s="125" t="str">
        <f>IF(AE67="","",AE67)</f>
        <v/>
      </c>
      <c r="AP66" s="120"/>
      <c r="AQ66" s="120"/>
      <c r="AR66" s="120"/>
      <c r="AS66" s="120"/>
      <c r="AT66" s="120"/>
      <c r="AU66" s="120"/>
      <c r="AV66" s="120"/>
      <c r="AW66" s="120"/>
      <c r="AY66" s="49"/>
    </row>
    <row r="67" spans="1:63" ht="18.75" customHeight="1" thickBot="1" x14ac:dyDescent="0.2">
      <c r="A67" s="514"/>
      <c r="B67" s="515"/>
      <c r="C67" s="515"/>
      <c r="D67" s="515"/>
      <c r="E67" s="515"/>
      <c r="F67" s="516"/>
      <c r="G67" s="527"/>
      <c r="H67" s="528"/>
      <c r="I67" s="528"/>
      <c r="J67" s="529"/>
      <c r="K67" s="1183"/>
      <c r="L67" s="1184"/>
      <c r="M67" s="1184"/>
      <c r="N67" s="1184"/>
      <c r="O67" s="1184"/>
      <c r="P67" s="1184"/>
      <c r="Q67" s="1184"/>
      <c r="R67" s="1184"/>
      <c r="S67" s="1184"/>
      <c r="T67" s="1184"/>
      <c r="U67" s="1184"/>
      <c r="V67" s="1184"/>
      <c r="W67" s="1184"/>
      <c r="X67" s="1184"/>
      <c r="Y67" s="1184"/>
      <c r="Z67" s="1185"/>
      <c r="AA67" s="539" t="s">
        <v>121</v>
      </c>
      <c r="AB67" s="540"/>
      <c r="AC67" s="540"/>
      <c r="AD67" s="541"/>
      <c r="AE67" s="1186"/>
      <c r="AF67" s="1187"/>
      <c r="AG67" s="1187"/>
      <c r="AH67" s="1187"/>
      <c r="AI67" s="1187"/>
      <c r="AJ67" s="1187"/>
      <c r="AK67" s="1187"/>
      <c r="AL67" s="1188"/>
      <c r="AM67" s="119"/>
      <c r="AN67" s="124" t="s">
        <v>100</v>
      </c>
      <c r="AO67" s="125" t="str">
        <f>IF(K68="","",K68)</f>
        <v/>
      </c>
      <c r="AR67" s="120"/>
      <c r="AS67" s="120"/>
      <c r="AT67" s="120"/>
      <c r="AU67" s="120"/>
      <c r="AV67" s="120"/>
      <c r="AW67" s="120"/>
      <c r="AY67" s="49"/>
    </row>
    <row r="68" spans="1:63" ht="18.75" customHeight="1" thickBot="1" x14ac:dyDescent="0.2">
      <c r="A68" s="1198"/>
      <c r="B68" s="1199"/>
      <c r="C68" s="1199"/>
      <c r="D68" s="1199"/>
      <c r="E68" s="1199"/>
      <c r="F68" s="1200"/>
      <c r="G68" s="533" t="s">
        <v>122</v>
      </c>
      <c r="H68" s="534"/>
      <c r="I68" s="534"/>
      <c r="J68" s="535"/>
      <c r="K68" s="727"/>
      <c r="L68" s="728"/>
      <c r="M68" s="728"/>
      <c r="N68" s="728"/>
      <c r="O68" s="728"/>
      <c r="P68" s="728"/>
      <c r="Q68" s="728"/>
      <c r="R68" s="728"/>
      <c r="S68" s="728"/>
      <c r="T68" s="728"/>
      <c r="U68" s="728"/>
      <c r="V68" s="728"/>
      <c r="W68" s="728"/>
      <c r="X68" s="728"/>
      <c r="Y68" s="728"/>
      <c r="Z68" s="1201"/>
      <c r="AA68" s="533" t="s">
        <v>101</v>
      </c>
      <c r="AB68" s="534"/>
      <c r="AC68" s="534"/>
      <c r="AD68" s="535"/>
      <c r="AE68" s="1202"/>
      <c r="AF68" s="1196"/>
      <c r="AG68" s="1196"/>
      <c r="AH68" s="1196"/>
      <c r="AI68" s="1196"/>
      <c r="AJ68" s="1196"/>
      <c r="AK68" s="1196"/>
      <c r="AL68" s="1197"/>
      <c r="AM68" s="49"/>
      <c r="AN68" s="126" t="s">
        <v>101</v>
      </c>
      <c r="AO68" s="127" t="str">
        <f>IF(AE68="","",CONCATENATE(AE68,AG68,AI68,AK68))</f>
        <v/>
      </c>
      <c r="AP68" s="1"/>
      <c r="AQ68" s="1"/>
      <c r="AR68" s="120"/>
      <c r="AS68" s="120"/>
      <c r="AT68" s="120"/>
      <c r="AU68" s="120"/>
      <c r="AV68" s="120"/>
      <c r="AW68" s="120"/>
      <c r="AY68" s="49"/>
    </row>
    <row r="69" spans="1:63" ht="19.5" customHeight="1" x14ac:dyDescent="0.15">
      <c r="AL69" s="49"/>
      <c r="AY69" s="49"/>
      <c r="AZ69" s="49"/>
      <c r="BA69" s="49"/>
      <c r="BB69" s="49"/>
      <c r="BC69" s="49"/>
      <c r="BD69" s="49"/>
      <c r="BE69" s="49"/>
      <c r="BF69" s="49"/>
      <c r="BG69" s="49"/>
      <c r="BH69" s="49"/>
      <c r="BI69" s="49"/>
      <c r="BJ69" s="49"/>
      <c r="BK69" s="49"/>
    </row>
    <row r="70" spans="1:63"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row>
    <row r="71" spans="1:63" x14ac:dyDescent="0.1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row>
  </sheetData>
  <sheetProtection selectLockedCells="1"/>
  <dataConsolidate/>
  <mergeCells count="128">
    <mergeCell ref="G29:J29"/>
    <mergeCell ref="G36:J36"/>
    <mergeCell ref="G43:J43"/>
    <mergeCell ref="G50:J50"/>
    <mergeCell ref="G57:J57"/>
    <mergeCell ref="G64:J64"/>
    <mergeCell ref="AK61:AL61"/>
    <mergeCell ref="A63:F68"/>
    <mergeCell ref="G63:J63"/>
    <mergeCell ref="K63:AL63"/>
    <mergeCell ref="K64:AL64"/>
    <mergeCell ref="G65:J65"/>
    <mergeCell ref="K65:Z65"/>
    <mergeCell ref="AA65:AD66"/>
    <mergeCell ref="AE65:AL66"/>
    <mergeCell ref="G66:J67"/>
    <mergeCell ref="K66:Z67"/>
    <mergeCell ref="AA67:AD67"/>
    <mergeCell ref="AE67:AL67"/>
    <mergeCell ref="G68:J68"/>
    <mergeCell ref="K68:Z68"/>
    <mergeCell ref="AA68:AD68"/>
    <mergeCell ref="AE68:AF68"/>
    <mergeCell ref="AG68:AH68"/>
    <mergeCell ref="AI68:AJ68"/>
    <mergeCell ref="AK68:AL68"/>
    <mergeCell ref="G54:J54"/>
    <mergeCell ref="K54:Z54"/>
    <mergeCell ref="AA54:AD54"/>
    <mergeCell ref="AE54:AF54"/>
    <mergeCell ref="AG54:AH54"/>
    <mergeCell ref="AI54:AJ54"/>
    <mergeCell ref="AK54:AL54"/>
    <mergeCell ref="AI61:AJ61"/>
    <mergeCell ref="A42:F47"/>
    <mergeCell ref="G42:J42"/>
    <mergeCell ref="K42:AL42"/>
    <mergeCell ref="K43:AL43"/>
    <mergeCell ref="G44:J44"/>
    <mergeCell ref="K44:Z44"/>
    <mergeCell ref="AA44:AD45"/>
    <mergeCell ref="AE44:AL45"/>
    <mergeCell ref="G45:J46"/>
    <mergeCell ref="K45:Z46"/>
    <mergeCell ref="AA46:AD46"/>
    <mergeCell ref="AE46:AL46"/>
    <mergeCell ref="G47:J47"/>
    <mergeCell ref="K47:Z47"/>
    <mergeCell ref="AA47:AD47"/>
    <mergeCell ref="AE47:AF47"/>
    <mergeCell ref="AG47:AH47"/>
    <mergeCell ref="AI47:AJ47"/>
    <mergeCell ref="AK47:AL47"/>
    <mergeCell ref="AG33:AH33"/>
    <mergeCell ref="AI33:AJ33"/>
    <mergeCell ref="AK33:AL33"/>
    <mergeCell ref="A35:F40"/>
    <mergeCell ref="G35:J35"/>
    <mergeCell ref="K35:AL35"/>
    <mergeCell ref="K36:AL36"/>
    <mergeCell ref="G37:J37"/>
    <mergeCell ref="K37:Z37"/>
    <mergeCell ref="AA37:AD38"/>
    <mergeCell ref="AE37:AL38"/>
    <mergeCell ref="G38:J39"/>
    <mergeCell ref="K38:Z39"/>
    <mergeCell ref="AA39:AD39"/>
    <mergeCell ref="AE39:AL39"/>
    <mergeCell ref="G40:J40"/>
    <mergeCell ref="K40:Z40"/>
    <mergeCell ref="AA40:AD40"/>
    <mergeCell ref="AE40:AF40"/>
    <mergeCell ref="AG40:AH40"/>
    <mergeCell ref="AI40:AJ40"/>
    <mergeCell ref="AK40:AL40"/>
    <mergeCell ref="A49:F54"/>
    <mergeCell ref="G49:J49"/>
    <mergeCell ref="K49:AL49"/>
    <mergeCell ref="K50:AL50"/>
    <mergeCell ref="G51:J51"/>
    <mergeCell ref="K51:Z51"/>
    <mergeCell ref="AA51:AD52"/>
    <mergeCell ref="AE51:AL52"/>
    <mergeCell ref="G52:J53"/>
    <mergeCell ref="K52:Z53"/>
    <mergeCell ref="AA53:AD53"/>
    <mergeCell ref="AE53:AL53"/>
    <mergeCell ref="A56:F61"/>
    <mergeCell ref="G56:J56"/>
    <mergeCell ref="K56:AL56"/>
    <mergeCell ref="K57:AL57"/>
    <mergeCell ref="G58:J58"/>
    <mergeCell ref="K58:Z58"/>
    <mergeCell ref="AA58:AD59"/>
    <mergeCell ref="AE58:AL59"/>
    <mergeCell ref="G59:J60"/>
    <mergeCell ref="K59:Z60"/>
    <mergeCell ref="AA60:AD60"/>
    <mergeCell ref="AE60:AL60"/>
    <mergeCell ref="G61:J61"/>
    <mergeCell ref="K61:Z61"/>
    <mergeCell ref="AA61:AD61"/>
    <mergeCell ref="AE61:AF61"/>
    <mergeCell ref="AG61:AH61"/>
    <mergeCell ref="A2:AL2"/>
    <mergeCell ref="A3:AL4"/>
    <mergeCell ref="A28:F33"/>
    <mergeCell ref="G28:J28"/>
    <mergeCell ref="K28:AL28"/>
    <mergeCell ref="K29:AL29"/>
    <mergeCell ref="G30:J30"/>
    <mergeCell ref="K30:Z30"/>
    <mergeCell ref="AA30:AD31"/>
    <mergeCell ref="AE30:AL31"/>
    <mergeCell ref="G31:J32"/>
    <mergeCell ref="K31:Z32"/>
    <mergeCell ref="AA32:AD32"/>
    <mergeCell ref="AE32:AL32"/>
    <mergeCell ref="G33:J33"/>
    <mergeCell ref="A7:F7"/>
    <mergeCell ref="G7:AL7"/>
    <mergeCell ref="C12:AK13"/>
    <mergeCell ref="C16:AK16"/>
    <mergeCell ref="C14:AK15"/>
    <mergeCell ref="C17:AK17"/>
    <mergeCell ref="K33:Z33"/>
    <mergeCell ref="AA33:AD33"/>
    <mergeCell ref="AE33:AF33"/>
  </mergeCells>
  <phoneticPr fontId="2"/>
  <conditionalFormatting sqref="G7">
    <cfRule type="expression" dxfId="0" priority="1" stopIfTrue="1">
      <formula>#REF!=0</formula>
    </cfRule>
  </conditionalFormatting>
  <dataValidations count="4">
    <dataValidation imeMode="off" allowBlank="1" showInputMessage="1" showErrorMessage="1" sqref="G7" xr:uid="{00000000-0002-0000-0800-000000000000}"/>
    <dataValidation imeMode="hiragana" allowBlank="1" showInputMessage="1" showErrorMessage="1" sqref="K50 K29 K57 K64 K36 K43" xr:uid="{00000000-0002-0000-0800-000001000000}"/>
    <dataValidation imeMode="fullKatakana" allowBlank="1" showInputMessage="1" showErrorMessage="1" sqref="K28:AL28 K30:Z30 K35:AL35 K37:Z37 K56:AL56 K58:Z58 K42:AL42 K44:Z44 K49:AL49 K51:Z51 K63:AL63 K65:Z65" xr:uid="{00000000-0002-0000-0800-000002000000}"/>
    <dataValidation imeMode="halfAlpha" allowBlank="1" showInputMessage="1" showErrorMessage="1" sqref="K68:Z68 K61:Z61 K54:Z54 K47:Z47 K40:Z40 K33:Z33 AE65:AL68 AE58:AL61 AE51:AL54 AE44:AL47 AE37:AL40 AE30:AL33" xr:uid="{00000000-0002-0000-0800-000003000000}"/>
  </dataValidations>
  <printOptions horizontalCentered="1"/>
  <pageMargins left="0.39370078740157483" right="0.39370078740157483" top="0.59055118110236227" bottom="0.39370078740157483" header="0.35433070866141736" footer="0.11811023622047245"/>
  <pageSetup paperSize="9" scale="85" fitToHeight="0" orientation="portrait" r:id="rId1"/>
  <headerFooter alignWithMargins="0">
    <oddHeader>&amp;C&amp;"ＭＳ Ｐゴシック,太字"
&amp;R&amp;"メイリオ,レギュラー"&amp;10
&amp;P / &amp;N</oddHeader>
    <oddFooter>&amp;L&amp;"メイリオ,レギュラー"&amp;8strg_application_dc_201507(ver.4.0-1)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6017" r:id="rId4" name="Group Box 1">
              <controlPr defaultSize="0" autoFill="0" autoPict="0">
                <anchor moveWithCells="1">
                  <from>
                    <xdr:col>1</xdr:col>
                    <xdr:colOff>209550</xdr:colOff>
                    <xdr:row>8</xdr:row>
                    <xdr:rowOff>161925</xdr:rowOff>
                  </from>
                  <to>
                    <xdr:col>8</xdr:col>
                    <xdr:colOff>47625</xdr:colOff>
                    <xdr:row>9</xdr:row>
                    <xdr:rowOff>57150</xdr:rowOff>
                  </to>
                </anchor>
              </controlPr>
            </control>
          </mc:Choice>
        </mc:AlternateContent>
        <mc:AlternateContent xmlns:mc="http://schemas.openxmlformats.org/markup-compatibility/2006">
          <mc:Choice Requires="x14">
            <control shapeId="86018" r:id="rId5" name="Group Box 2">
              <controlPr defaultSize="0" autoFill="0" autoPict="0">
                <anchor moveWithCells="1">
                  <from>
                    <xdr:col>4</xdr:col>
                    <xdr:colOff>209550</xdr:colOff>
                    <xdr:row>8</xdr:row>
                    <xdr:rowOff>161925</xdr:rowOff>
                  </from>
                  <to>
                    <xdr:col>8</xdr:col>
                    <xdr:colOff>47625</xdr:colOff>
                    <xdr:row>10</xdr:row>
                    <xdr:rowOff>0</xdr:rowOff>
                  </to>
                </anchor>
              </controlPr>
            </control>
          </mc:Choice>
        </mc:AlternateContent>
        <mc:AlternateContent xmlns:mc="http://schemas.openxmlformats.org/markup-compatibility/2006">
          <mc:Choice Requires="x14">
            <control shapeId="86019" r:id="rId6" name="Group Box 3">
              <controlPr defaultSize="0" autoFill="0" autoPict="0">
                <anchor moveWithCells="1">
                  <from>
                    <xdr:col>4</xdr:col>
                    <xdr:colOff>209550</xdr:colOff>
                    <xdr:row>8</xdr:row>
                    <xdr:rowOff>161925</xdr:rowOff>
                  </from>
                  <to>
                    <xdr:col>8</xdr:col>
                    <xdr:colOff>47625</xdr:colOff>
                    <xdr:row>9</xdr:row>
                    <xdr:rowOff>47625</xdr:rowOff>
                  </to>
                </anchor>
              </controlPr>
            </control>
          </mc:Choice>
        </mc:AlternateContent>
        <mc:AlternateContent xmlns:mc="http://schemas.openxmlformats.org/markup-compatibility/2006">
          <mc:Choice Requires="x14">
            <control shapeId="86020" r:id="rId7" name="Group Box 4">
              <controlPr defaultSize="0" autoFill="0" autoPict="0">
                <anchor moveWithCells="1">
                  <from>
                    <xdr:col>0</xdr:col>
                    <xdr:colOff>19050</xdr:colOff>
                    <xdr:row>8</xdr:row>
                    <xdr:rowOff>161925</xdr:rowOff>
                  </from>
                  <to>
                    <xdr:col>2</xdr:col>
                    <xdr:colOff>133350</xdr:colOff>
                    <xdr:row>21</xdr:row>
                    <xdr:rowOff>19050</xdr:rowOff>
                  </to>
                </anchor>
              </controlPr>
            </control>
          </mc:Choice>
        </mc:AlternateContent>
        <mc:AlternateContent xmlns:mc="http://schemas.openxmlformats.org/markup-compatibility/2006">
          <mc:Choice Requires="x14">
            <control shapeId="86021" r:id="rId8" name="Group Box 5">
              <controlPr defaultSize="0" autoFill="0" autoPict="0">
                <anchor moveWithCells="1">
                  <from>
                    <xdr:col>1</xdr:col>
                    <xdr:colOff>209550</xdr:colOff>
                    <xdr:row>8</xdr:row>
                    <xdr:rowOff>161925</xdr:rowOff>
                  </from>
                  <to>
                    <xdr:col>3</xdr:col>
                    <xdr:colOff>180975</xdr:colOff>
                    <xdr:row>10</xdr:row>
                    <xdr:rowOff>161925</xdr:rowOff>
                  </to>
                </anchor>
              </controlPr>
            </control>
          </mc:Choice>
        </mc:AlternateContent>
        <mc:AlternateContent xmlns:mc="http://schemas.openxmlformats.org/markup-compatibility/2006">
          <mc:Choice Requires="x14">
            <control shapeId="86022" r:id="rId9" name="Group Box 6">
              <controlPr defaultSize="0" autoFill="0" autoPict="0">
                <anchor moveWithCells="1">
                  <from>
                    <xdr:col>0</xdr:col>
                    <xdr:colOff>66675</xdr:colOff>
                    <xdr:row>8</xdr:row>
                    <xdr:rowOff>161925</xdr:rowOff>
                  </from>
                  <to>
                    <xdr:col>2</xdr:col>
                    <xdr:colOff>152400</xdr:colOff>
                    <xdr:row>10</xdr:row>
                    <xdr:rowOff>47625</xdr:rowOff>
                  </to>
                </anchor>
              </controlPr>
            </control>
          </mc:Choice>
        </mc:AlternateContent>
        <mc:AlternateContent xmlns:mc="http://schemas.openxmlformats.org/markup-compatibility/2006">
          <mc:Choice Requires="x14">
            <control shapeId="86023" r:id="rId10" name="Group Box 7">
              <controlPr defaultSize="0" autoFill="0" autoPict="0">
                <anchor moveWithCells="1">
                  <from>
                    <xdr:col>0</xdr:col>
                    <xdr:colOff>66675</xdr:colOff>
                    <xdr:row>19</xdr:row>
                    <xdr:rowOff>76200</xdr:rowOff>
                  </from>
                  <to>
                    <xdr:col>2</xdr:col>
                    <xdr:colOff>152400</xdr:colOff>
                    <xdr:row>19</xdr:row>
                    <xdr:rowOff>228600</xdr:rowOff>
                  </to>
                </anchor>
              </controlPr>
            </control>
          </mc:Choice>
        </mc:AlternateContent>
        <mc:AlternateContent xmlns:mc="http://schemas.openxmlformats.org/markup-compatibility/2006">
          <mc:Choice Requires="x14">
            <control shapeId="86024" r:id="rId11" name="Group Box 8">
              <controlPr defaultSize="0" autoFill="0" autoPict="0">
                <anchor moveWithCells="1">
                  <from>
                    <xdr:col>1</xdr:col>
                    <xdr:colOff>209550</xdr:colOff>
                    <xdr:row>19</xdr:row>
                    <xdr:rowOff>76200</xdr:rowOff>
                  </from>
                  <to>
                    <xdr:col>8</xdr:col>
                    <xdr:colOff>47625</xdr:colOff>
                    <xdr:row>19</xdr:row>
                    <xdr:rowOff>161925</xdr:rowOff>
                  </to>
                </anchor>
              </controlPr>
            </control>
          </mc:Choice>
        </mc:AlternateContent>
        <mc:AlternateContent xmlns:mc="http://schemas.openxmlformats.org/markup-compatibility/2006">
          <mc:Choice Requires="x14">
            <control shapeId="86025" r:id="rId12" name="Group Box 9">
              <controlPr defaultSize="0" autoFill="0" autoPict="0">
                <anchor moveWithCells="1">
                  <from>
                    <xdr:col>4</xdr:col>
                    <xdr:colOff>209550</xdr:colOff>
                    <xdr:row>19</xdr:row>
                    <xdr:rowOff>76200</xdr:rowOff>
                  </from>
                  <to>
                    <xdr:col>8</xdr:col>
                    <xdr:colOff>47625</xdr:colOff>
                    <xdr:row>19</xdr:row>
                    <xdr:rowOff>161925</xdr:rowOff>
                  </to>
                </anchor>
              </controlPr>
            </control>
          </mc:Choice>
        </mc:AlternateContent>
        <mc:AlternateContent xmlns:mc="http://schemas.openxmlformats.org/markup-compatibility/2006">
          <mc:Choice Requires="x14">
            <control shapeId="86026" r:id="rId13" name="Group Box 10">
              <controlPr defaultSize="0" autoFill="0" autoPict="0">
                <anchor moveWithCells="1">
                  <from>
                    <xdr:col>4</xdr:col>
                    <xdr:colOff>209550</xdr:colOff>
                    <xdr:row>19</xdr:row>
                    <xdr:rowOff>76200</xdr:rowOff>
                  </from>
                  <to>
                    <xdr:col>8</xdr:col>
                    <xdr:colOff>47625</xdr:colOff>
                    <xdr:row>19</xdr:row>
                    <xdr:rowOff>152400</xdr:rowOff>
                  </to>
                </anchor>
              </controlPr>
            </control>
          </mc:Choice>
        </mc:AlternateContent>
        <mc:AlternateContent xmlns:mc="http://schemas.openxmlformats.org/markup-compatibility/2006">
          <mc:Choice Requires="x14">
            <control shapeId="86027" r:id="rId14" name="Group Box 11">
              <controlPr defaultSize="0" autoFill="0" autoPict="0">
                <anchor moveWithCells="1">
                  <from>
                    <xdr:col>0</xdr:col>
                    <xdr:colOff>66675</xdr:colOff>
                    <xdr:row>19</xdr:row>
                    <xdr:rowOff>76200</xdr:rowOff>
                  </from>
                  <to>
                    <xdr:col>2</xdr:col>
                    <xdr:colOff>152400</xdr:colOff>
                    <xdr:row>19</xdr:row>
                    <xdr:rowOff>228600</xdr:rowOff>
                  </to>
                </anchor>
              </controlPr>
            </control>
          </mc:Choice>
        </mc:AlternateContent>
        <mc:AlternateContent xmlns:mc="http://schemas.openxmlformats.org/markup-compatibility/2006">
          <mc:Choice Requires="x14">
            <control shapeId="86028" r:id="rId15" name="Group Box 12">
              <controlPr defaultSize="0" autoFill="0" autoPict="0">
                <anchor moveWithCells="1">
                  <from>
                    <xdr:col>0</xdr:col>
                    <xdr:colOff>66675</xdr:colOff>
                    <xdr:row>23</xdr:row>
                    <xdr:rowOff>95250</xdr:rowOff>
                  </from>
                  <to>
                    <xdr:col>2</xdr:col>
                    <xdr:colOff>152400</xdr:colOff>
                    <xdr:row>24</xdr:row>
                    <xdr:rowOff>9525</xdr:rowOff>
                  </to>
                </anchor>
              </controlPr>
            </control>
          </mc:Choice>
        </mc:AlternateContent>
        <mc:AlternateContent xmlns:mc="http://schemas.openxmlformats.org/markup-compatibility/2006">
          <mc:Choice Requires="x14">
            <control shapeId="86029" r:id="rId16" name="Group Box 13">
              <controlPr defaultSize="0" autoFill="0" autoPict="0">
                <anchor moveWithCells="1">
                  <from>
                    <xdr:col>1</xdr:col>
                    <xdr:colOff>209550</xdr:colOff>
                    <xdr:row>23</xdr:row>
                    <xdr:rowOff>95250</xdr:rowOff>
                  </from>
                  <to>
                    <xdr:col>8</xdr:col>
                    <xdr:colOff>47625</xdr:colOff>
                    <xdr:row>23</xdr:row>
                    <xdr:rowOff>180975</xdr:rowOff>
                  </to>
                </anchor>
              </controlPr>
            </control>
          </mc:Choice>
        </mc:AlternateContent>
        <mc:AlternateContent xmlns:mc="http://schemas.openxmlformats.org/markup-compatibility/2006">
          <mc:Choice Requires="x14">
            <control shapeId="86030" r:id="rId17" name="Group Box 14">
              <controlPr defaultSize="0" autoFill="0" autoPict="0">
                <anchor moveWithCells="1">
                  <from>
                    <xdr:col>4</xdr:col>
                    <xdr:colOff>209550</xdr:colOff>
                    <xdr:row>23</xdr:row>
                    <xdr:rowOff>95250</xdr:rowOff>
                  </from>
                  <to>
                    <xdr:col>8</xdr:col>
                    <xdr:colOff>47625</xdr:colOff>
                    <xdr:row>23</xdr:row>
                    <xdr:rowOff>180975</xdr:rowOff>
                  </to>
                </anchor>
              </controlPr>
            </control>
          </mc:Choice>
        </mc:AlternateContent>
        <mc:AlternateContent xmlns:mc="http://schemas.openxmlformats.org/markup-compatibility/2006">
          <mc:Choice Requires="x14">
            <control shapeId="86031" r:id="rId18" name="Group Box 15">
              <controlPr defaultSize="0" autoFill="0" autoPict="0">
                <anchor moveWithCells="1">
                  <from>
                    <xdr:col>4</xdr:col>
                    <xdr:colOff>209550</xdr:colOff>
                    <xdr:row>23</xdr:row>
                    <xdr:rowOff>95250</xdr:rowOff>
                  </from>
                  <to>
                    <xdr:col>8</xdr:col>
                    <xdr:colOff>47625</xdr:colOff>
                    <xdr:row>23</xdr:row>
                    <xdr:rowOff>171450</xdr:rowOff>
                  </to>
                </anchor>
              </controlPr>
            </control>
          </mc:Choice>
        </mc:AlternateContent>
        <mc:AlternateContent xmlns:mc="http://schemas.openxmlformats.org/markup-compatibility/2006">
          <mc:Choice Requires="x14">
            <control shapeId="86032" r:id="rId19" name="Group Box 16">
              <controlPr defaultSize="0" autoFill="0" autoPict="0">
                <anchor moveWithCells="1">
                  <from>
                    <xdr:col>0</xdr:col>
                    <xdr:colOff>66675</xdr:colOff>
                    <xdr:row>23</xdr:row>
                    <xdr:rowOff>95250</xdr:rowOff>
                  </from>
                  <to>
                    <xdr:col>2</xdr:col>
                    <xdr:colOff>152400</xdr:colOff>
                    <xdr:row>24</xdr:row>
                    <xdr:rowOff>9525</xdr:rowOff>
                  </to>
                </anchor>
              </controlPr>
            </control>
          </mc:Choice>
        </mc:AlternateContent>
        <mc:AlternateContent xmlns:mc="http://schemas.openxmlformats.org/markup-compatibility/2006">
          <mc:Choice Requires="x14">
            <control shapeId="86033" r:id="rId20" name="Group Box 17">
              <controlPr defaultSize="0" autoFill="0" autoPict="0">
                <anchor moveWithCells="1">
                  <from>
                    <xdr:col>0</xdr:col>
                    <xdr:colOff>66675</xdr:colOff>
                    <xdr:row>28</xdr:row>
                    <xdr:rowOff>266700</xdr:rowOff>
                  </from>
                  <to>
                    <xdr:col>2</xdr:col>
                    <xdr:colOff>152400</xdr:colOff>
                    <xdr:row>29</xdr:row>
                    <xdr:rowOff>133350</xdr:rowOff>
                  </to>
                </anchor>
              </controlPr>
            </control>
          </mc:Choice>
        </mc:AlternateContent>
        <mc:AlternateContent xmlns:mc="http://schemas.openxmlformats.org/markup-compatibility/2006">
          <mc:Choice Requires="x14">
            <control shapeId="86034" r:id="rId21" name="Group Box 18">
              <controlPr defaultSize="0" autoFill="0" autoPict="0">
                <anchor moveWithCells="1">
                  <from>
                    <xdr:col>1</xdr:col>
                    <xdr:colOff>209550</xdr:colOff>
                    <xdr:row>28</xdr:row>
                    <xdr:rowOff>266700</xdr:rowOff>
                  </from>
                  <to>
                    <xdr:col>8</xdr:col>
                    <xdr:colOff>47625</xdr:colOff>
                    <xdr:row>29</xdr:row>
                    <xdr:rowOff>66675</xdr:rowOff>
                  </to>
                </anchor>
              </controlPr>
            </control>
          </mc:Choice>
        </mc:AlternateContent>
        <mc:AlternateContent xmlns:mc="http://schemas.openxmlformats.org/markup-compatibility/2006">
          <mc:Choice Requires="x14">
            <control shapeId="86035" r:id="rId22" name="Group Box 19">
              <controlPr defaultSize="0" autoFill="0" autoPict="0">
                <anchor moveWithCells="1">
                  <from>
                    <xdr:col>4</xdr:col>
                    <xdr:colOff>209550</xdr:colOff>
                    <xdr:row>28</xdr:row>
                    <xdr:rowOff>266700</xdr:rowOff>
                  </from>
                  <to>
                    <xdr:col>8</xdr:col>
                    <xdr:colOff>47625</xdr:colOff>
                    <xdr:row>29</xdr:row>
                    <xdr:rowOff>66675</xdr:rowOff>
                  </to>
                </anchor>
              </controlPr>
            </control>
          </mc:Choice>
        </mc:AlternateContent>
        <mc:AlternateContent xmlns:mc="http://schemas.openxmlformats.org/markup-compatibility/2006">
          <mc:Choice Requires="x14">
            <control shapeId="86036" r:id="rId23" name="Group Box 20">
              <controlPr defaultSize="0" autoFill="0" autoPict="0">
                <anchor moveWithCells="1">
                  <from>
                    <xdr:col>4</xdr:col>
                    <xdr:colOff>209550</xdr:colOff>
                    <xdr:row>28</xdr:row>
                    <xdr:rowOff>266700</xdr:rowOff>
                  </from>
                  <to>
                    <xdr:col>8</xdr:col>
                    <xdr:colOff>47625</xdr:colOff>
                    <xdr:row>29</xdr:row>
                    <xdr:rowOff>57150</xdr:rowOff>
                  </to>
                </anchor>
              </controlPr>
            </control>
          </mc:Choice>
        </mc:AlternateContent>
        <mc:AlternateContent xmlns:mc="http://schemas.openxmlformats.org/markup-compatibility/2006">
          <mc:Choice Requires="x14">
            <control shapeId="86037" r:id="rId24" name="Group Box 21">
              <controlPr defaultSize="0" autoFill="0" autoPict="0">
                <anchor moveWithCells="1">
                  <from>
                    <xdr:col>0</xdr:col>
                    <xdr:colOff>66675</xdr:colOff>
                    <xdr:row>28</xdr:row>
                    <xdr:rowOff>266700</xdr:rowOff>
                  </from>
                  <to>
                    <xdr:col>2</xdr:col>
                    <xdr:colOff>152400</xdr:colOff>
                    <xdr:row>29</xdr:row>
                    <xdr:rowOff>133350</xdr:rowOff>
                  </to>
                </anchor>
              </controlPr>
            </control>
          </mc:Choice>
        </mc:AlternateContent>
        <mc:AlternateContent xmlns:mc="http://schemas.openxmlformats.org/markup-compatibility/2006">
          <mc:Choice Requires="x14">
            <control shapeId="86038" r:id="rId25" name="Group Box 22">
              <controlPr defaultSize="0" autoFill="0" autoPict="0">
                <anchor moveWithCells="1">
                  <from>
                    <xdr:col>0</xdr:col>
                    <xdr:colOff>66675</xdr:colOff>
                    <xdr:row>34</xdr:row>
                    <xdr:rowOff>47625</xdr:rowOff>
                  </from>
                  <to>
                    <xdr:col>2</xdr:col>
                    <xdr:colOff>152400</xdr:colOff>
                    <xdr:row>35</xdr:row>
                    <xdr:rowOff>57150</xdr:rowOff>
                  </to>
                </anchor>
              </controlPr>
            </control>
          </mc:Choice>
        </mc:AlternateContent>
        <mc:AlternateContent xmlns:mc="http://schemas.openxmlformats.org/markup-compatibility/2006">
          <mc:Choice Requires="x14">
            <control shapeId="86039" r:id="rId26" name="Group Box 23">
              <controlPr defaultSize="0" autoFill="0" autoPict="0">
                <anchor moveWithCells="1">
                  <from>
                    <xdr:col>1</xdr:col>
                    <xdr:colOff>209550</xdr:colOff>
                    <xdr:row>34</xdr:row>
                    <xdr:rowOff>47625</xdr:rowOff>
                  </from>
                  <to>
                    <xdr:col>8</xdr:col>
                    <xdr:colOff>47625</xdr:colOff>
                    <xdr:row>34</xdr:row>
                    <xdr:rowOff>133350</xdr:rowOff>
                  </to>
                </anchor>
              </controlPr>
            </control>
          </mc:Choice>
        </mc:AlternateContent>
        <mc:AlternateContent xmlns:mc="http://schemas.openxmlformats.org/markup-compatibility/2006">
          <mc:Choice Requires="x14">
            <control shapeId="86040" r:id="rId27" name="Group Box 24">
              <controlPr defaultSize="0" autoFill="0" autoPict="0">
                <anchor moveWithCells="1">
                  <from>
                    <xdr:col>4</xdr:col>
                    <xdr:colOff>209550</xdr:colOff>
                    <xdr:row>34</xdr:row>
                    <xdr:rowOff>47625</xdr:rowOff>
                  </from>
                  <to>
                    <xdr:col>8</xdr:col>
                    <xdr:colOff>47625</xdr:colOff>
                    <xdr:row>34</xdr:row>
                    <xdr:rowOff>133350</xdr:rowOff>
                  </to>
                </anchor>
              </controlPr>
            </control>
          </mc:Choice>
        </mc:AlternateContent>
        <mc:AlternateContent xmlns:mc="http://schemas.openxmlformats.org/markup-compatibility/2006">
          <mc:Choice Requires="x14">
            <control shapeId="86041" r:id="rId28" name="Group Box 25">
              <controlPr defaultSize="0" autoFill="0" autoPict="0">
                <anchor moveWithCells="1">
                  <from>
                    <xdr:col>4</xdr:col>
                    <xdr:colOff>209550</xdr:colOff>
                    <xdr:row>34</xdr:row>
                    <xdr:rowOff>47625</xdr:rowOff>
                  </from>
                  <to>
                    <xdr:col>8</xdr:col>
                    <xdr:colOff>47625</xdr:colOff>
                    <xdr:row>34</xdr:row>
                    <xdr:rowOff>123825</xdr:rowOff>
                  </to>
                </anchor>
              </controlPr>
            </control>
          </mc:Choice>
        </mc:AlternateContent>
        <mc:AlternateContent xmlns:mc="http://schemas.openxmlformats.org/markup-compatibility/2006">
          <mc:Choice Requires="x14">
            <control shapeId="86042" r:id="rId29" name="Group Box 26">
              <controlPr defaultSize="0" autoFill="0" autoPict="0">
                <anchor moveWithCells="1">
                  <from>
                    <xdr:col>0</xdr:col>
                    <xdr:colOff>66675</xdr:colOff>
                    <xdr:row>34</xdr:row>
                    <xdr:rowOff>47625</xdr:rowOff>
                  </from>
                  <to>
                    <xdr:col>2</xdr:col>
                    <xdr:colOff>152400</xdr:colOff>
                    <xdr:row>35</xdr:row>
                    <xdr:rowOff>57150</xdr:rowOff>
                  </to>
                </anchor>
              </controlPr>
            </control>
          </mc:Choice>
        </mc:AlternateContent>
        <mc:AlternateContent xmlns:mc="http://schemas.openxmlformats.org/markup-compatibility/2006">
          <mc:Choice Requires="x14">
            <control shapeId="86043" r:id="rId30" name="Group Box 27">
              <controlPr defaultSize="0" autoFill="0" autoPict="0">
                <anchor moveWithCells="1">
                  <from>
                    <xdr:col>0</xdr:col>
                    <xdr:colOff>66675</xdr:colOff>
                    <xdr:row>39</xdr:row>
                    <xdr:rowOff>95250</xdr:rowOff>
                  </from>
                  <to>
                    <xdr:col>2</xdr:col>
                    <xdr:colOff>152400</xdr:colOff>
                    <xdr:row>40</xdr:row>
                    <xdr:rowOff>9525</xdr:rowOff>
                  </to>
                </anchor>
              </controlPr>
            </control>
          </mc:Choice>
        </mc:AlternateContent>
        <mc:AlternateContent xmlns:mc="http://schemas.openxmlformats.org/markup-compatibility/2006">
          <mc:Choice Requires="x14">
            <control shapeId="86044" r:id="rId31" name="Group Box 28">
              <controlPr defaultSize="0" autoFill="0" autoPict="0">
                <anchor moveWithCells="1">
                  <from>
                    <xdr:col>1</xdr:col>
                    <xdr:colOff>209550</xdr:colOff>
                    <xdr:row>39</xdr:row>
                    <xdr:rowOff>95250</xdr:rowOff>
                  </from>
                  <to>
                    <xdr:col>8</xdr:col>
                    <xdr:colOff>47625</xdr:colOff>
                    <xdr:row>39</xdr:row>
                    <xdr:rowOff>180975</xdr:rowOff>
                  </to>
                </anchor>
              </controlPr>
            </control>
          </mc:Choice>
        </mc:AlternateContent>
        <mc:AlternateContent xmlns:mc="http://schemas.openxmlformats.org/markup-compatibility/2006">
          <mc:Choice Requires="x14">
            <control shapeId="86045" r:id="rId32" name="Group Box 29">
              <controlPr defaultSize="0" autoFill="0" autoPict="0">
                <anchor moveWithCells="1">
                  <from>
                    <xdr:col>4</xdr:col>
                    <xdr:colOff>209550</xdr:colOff>
                    <xdr:row>39</xdr:row>
                    <xdr:rowOff>95250</xdr:rowOff>
                  </from>
                  <to>
                    <xdr:col>8</xdr:col>
                    <xdr:colOff>47625</xdr:colOff>
                    <xdr:row>39</xdr:row>
                    <xdr:rowOff>180975</xdr:rowOff>
                  </to>
                </anchor>
              </controlPr>
            </control>
          </mc:Choice>
        </mc:AlternateContent>
        <mc:AlternateContent xmlns:mc="http://schemas.openxmlformats.org/markup-compatibility/2006">
          <mc:Choice Requires="x14">
            <control shapeId="86046" r:id="rId33" name="Group Box 30">
              <controlPr defaultSize="0" autoFill="0" autoPict="0">
                <anchor moveWithCells="1">
                  <from>
                    <xdr:col>4</xdr:col>
                    <xdr:colOff>209550</xdr:colOff>
                    <xdr:row>39</xdr:row>
                    <xdr:rowOff>95250</xdr:rowOff>
                  </from>
                  <to>
                    <xdr:col>8</xdr:col>
                    <xdr:colOff>47625</xdr:colOff>
                    <xdr:row>39</xdr:row>
                    <xdr:rowOff>171450</xdr:rowOff>
                  </to>
                </anchor>
              </controlPr>
            </control>
          </mc:Choice>
        </mc:AlternateContent>
        <mc:AlternateContent xmlns:mc="http://schemas.openxmlformats.org/markup-compatibility/2006">
          <mc:Choice Requires="x14">
            <control shapeId="86047" r:id="rId34" name="Group Box 31">
              <controlPr defaultSize="0" autoFill="0" autoPict="0">
                <anchor moveWithCells="1">
                  <from>
                    <xdr:col>0</xdr:col>
                    <xdr:colOff>66675</xdr:colOff>
                    <xdr:row>39</xdr:row>
                    <xdr:rowOff>95250</xdr:rowOff>
                  </from>
                  <to>
                    <xdr:col>2</xdr:col>
                    <xdr:colOff>152400</xdr:colOff>
                    <xdr:row>40</xdr:row>
                    <xdr:rowOff>9525</xdr:rowOff>
                  </to>
                </anchor>
              </controlPr>
            </control>
          </mc:Choice>
        </mc:AlternateContent>
        <mc:AlternateContent xmlns:mc="http://schemas.openxmlformats.org/markup-compatibility/2006">
          <mc:Choice Requires="x14">
            <control shapeId="86048" r:id="rId35" name="Group Box 32">
              <controlPr defaultSize="0" autoFill="0" autoPict="0">
                <anchor moveWithCells="1">
                  <from>
                    <xdr:col>0</xdr:col>
                    <xdr:colOff>66675</xdr:colOff>
                    <xdr:row>44</xdr:row>
                    <xdr:rowOff>66675</xdr:rowOff>
                  </from>
                  <to>
                    <xdr:col>2</xdr:col>
                    <xdr:colOff>152400</xdr:colOff>
                    <xdr:row>45</xdr:row>
                    <xdr:rowOff>123825</xdr:rowOff>
                  </to>
                </anchor>
              </controlPr>
            </control>
          </mc:Choice>
        </mc:AlternateContent>
        <mc:AlternateContent xmlns:mc="http://schemas.openxmlformats.org/markup-compatibility/2006">
          <mc:Choice Requires="x14">
            <control shapeId="86049" r:id="rId36" name="Group Box 33">
              <controlPr defaultSize="0" autoFill="0" autoPict="0">
                <anchor moveWithCells="1">
                  <from>
                    <xdr:col>1</xdr:col>
                    <xdr:colOff>209550</xdr:colOff>
                    <xdr:row>44</xdr:row>
                    <xdr:rowOff>66675</xdr:rowOff>
                  </from>
                  <to>
                    <xdr:col>8</xdr:col>
                    <xdr:colOff>47625</xdr:colOff>
                    <xdr:row>45</xdr:row>
                    <xdr:rowOff>66675</xdr:rowOff>
                  </to>
                </anchor>
              </controlPr>
            </control>
          </mc:Choice>
        </mc:AlternateContent>
        <mc:AlternateContent xmlns:mc="http://schemas.openxmlformats.org/markup-compatibility/2006">
          <mc:Choice Requires="x14">
            <control shapeId="86050" r:id="rId37" name="Group Box 34">
              <controlPr defaultSize="0" autoFill="0" autoPict="0">
                <anchor moveWithCells="1">
                  <from>
                    <xdr:col>4</xdr:col>
                    <xdr:colOff>209550</xdr:colOff>
                    <xdr:row>44</xdr:row>
                    <xdr:rowOff>66675</xdr:rowOff>
                  </from>
                  <to>
                    <xdr:col>8</xdr:col>
                    <xdr:colOff>47625</xdr:colOff>
                    <xdr:row>45</xdr:row>
                    <xdr:rowOff>66675</xdr:rowOff>
                  </to>
                </anchor>
              </controlPr>
            </control>
          </mc:Choice>
        </mc:AlternateContent>
        <mc:AlternateContent xmlns:mc="http://schemas.openxmlformats.org/markup-compatibility/2006">
          <mc:Choice Requires="x14">
            <control shapeId="86051" r:id="rId38" name="Group Box 35">
              <controlPr defaultSize="0" autoFill="0" autoPict="0">
                <anchor moveWithCells="1">
                  <from>
                    <xdr:col>4</xdr:col>
                    <xdr:colOff>209550</xdr:colOff>
                    <xdr:row>44</xdr:row>
                    <xdr:rowOff>66675</xdr:rowOff>
                  </from>
                  <to>
                    <xdr:col>8</xdr:col>
                    <xdr:colOff>47625</xdr:colOff>
                    <xdr:row>45</xdr:row>
                    <xdr:rowOff>47625</xdr:rowOff>
                  </to>
                </anchor>
              </controlPr>
            </control>
          </mc:Choice>
        </mc:AlternateContent>
        <mc:AlternateContent xmlns:mc="http://schemas.openxmlformats.org/markup-compatibility/2006">
          <mc:Choice Requires="x14">
            <control shapeId="86052" r:id="rId39" name="Group Box 36">
              <controlPr defaultSize="0" autoFill="0" autoPict="0">
                <anchor moveWithCells="1">
                  <from>
                    <xdr:col>0</xdr:col>
                    <xdr:colOff>66675</xdr:colOff>
                    <xdr:row>44</xdr:row>
                    <xdr:rowOff>66675</xdr:rowOff>
                  </from>
                  <to>
                    <xdr:col>2</xdr:col>
                    <xdr:colOff>152400</xdr:colOff>
                    <xdr:row>45</xdr:row>
                    <xdr:rowOff>123825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P36"/>
  <sheetViews>
    <sheetView showGridLines="0" zoomScale="85" zoomScaleNormal="85" workbookViewId="0">
      <selection activeCell="F21" sqref="F21"/>
    </sheetView>
  </sheetViews>
  <sheetFormatPr defaultColWidth="9" defaultRowHeight="16.5" x14ac:dyDescent="0.15"/>
  <cols>
    <col min="1" max="1" width="4.25" style="2" customWidth="1"/>
    <col min="2" max="2" width="14.25" style="2" customWidth="1"/>
    <col min="3" max="8" width="17" style="62" customWidth="1"/>
    <col min="9" max="9" width="6.875" style="60" customWidth="1"/>
    <col min="10" max="10" width="14.25" style="61" customWidth="1"/>
    <col min="11" max="16" width="17" style="61" customWidth="1"/>
    <col min="17" max="17" width="18.75" style="61" customWidth="1"/>
    <col min="18" max="16384" width="9" style="61"/>
  </cols>
  <sheetData>
    <row r="3" spans="1:16" s="57" customFormat="1" ht="90" x14ac:dyDescent="0.15">
      <c r="A3" s="52"/>
      <c r="B3" s="53"/>
      <c r="C3" s="54" t="s">
        <v>48</v>
      </c>
      <c r="D3" s="54" t="s">
        <v>49</v>
      </c>
      <c r="E3" s="54" t="s">
        <v>50</v>
      </c>
      <c r="F3" s="55" t="s">
        <v>51</v>
      </c>
      <c r="G3" s="54" t="s">
        <v>52</v>
      </c>
      <c r="H3" s="55" t="s">
        <v>53</v>
      </c>
      <c r="I3" s="56"/>
    </row>
    <row r="4" spans="1:16" ht="45.75" customHeight="1" x14ac:dyDescent="0.15">
      <c r="B4" s="58" t="s">
        <v>47</v>
      </c>
      <c r="C4" s="59" t="s">
        <v>54</v>
      </c>
      <c r="D4" s="59" t="s">
        <v>54</v>
      </c>
      <c r="E4" s="59" t="s">
        <v>54</v>
      </c>
      <c r="F4" s="59" t="s">
        <v>56</v>
      </c>
      <c r="G4" s="59" t="s">
        <v>56</v>
      </c>
      <c r="H4" s="59" t="s">
        <v>54</v>
      </c>
    </row>
    <row r="5" spans="1:16" ht="45.75" customHeight="1" x14ac:dyDescent="0.15">
      <c r="B5" s="58" t="s">
        <v>62</v>
      </c>
      <c r="C5" s="59" t="s">
        <v>55</v>
      </c>
      <c r="D5" s="59" t="s">
        <v>54</v>
      </c>
      <c r="E5" s="59" t="s">
        <v>54</v>
      </c>
      <c r="F5" s="59" t="s">
        <v>55</v>
      </c>
      <c r="G5" s="59" t="s">
        <v>55</v>
      </c>
      <c r="H5" s="59" t="s">
        <v>55</v>
      </c>
    </row>
    <row r="6" spans="1:16" ht="17.25" customHeight="1" x14ac:dyDescent="0.15"/>
    <row r="7" spans="1:16" ht="17.25" customHeight="1" x14ac:dyDescent="0.15"/>
    <row r="8" spans="1:16" ht="17.25" customHeight="1" x14ac:dyDescent="0.15"/>
    <row r="9" spans="1:16" ht="6" customHeight="1" x14ac:dyDescent="0.15"/>
    <row r="10" spans="1:16" ht="17.25" customHeight="1" x14ac:dyDescent="0.15">
      <c r="B10" s="61"/>
      <c r="C10" s="61"/>
      <c r="D10" s="61"/>
      <c r="E10" s="61"/>
      <c r="F10" s="61"/>
      <c r="G10" s="61"/>
      <c r="H10" s="61"/>
    </row>
    <row r="11" spans="1:16" ht="17.25" customHeight="1" x14ac:dyDescent="0.15">
      <c r="A11" s="61"/>
      <c r="B11" s="92" t="s">
        <v>64</v>
      </c>
      <c r="I11" s="61"/>
      <c r="J11" s="92" t="s">
        <v>76</v>
      </c>
      <c r="K11" s="62"/>
      <c r="L11" s="62"/>
      <c r="M11" s="62"/>
      <c r="N11" s="62"/>
      <c r="O11" s="62"/>
      <c r="P11" s="62"/>
    </row>
    <row r="12" spans="1:16" ht="5.25" customHeight="1" x14ac:dyDescent="0.15">
      <c r="A12" s="61"/>
      <c r="I12" s="61"/>
      <c r="J12" s="2"/>
      <c r="K12" s="62"/>
      <c r="L12" s="62"/>
      <c r="M12" s="62"/>
      <c r="N12" s="62"/>
      <c r="O12" s="62"/>
      <c r="P12" s="62"/>
    </row>
    <row r="13" spans="1:16" ht="18.75" customHeight="1" x14ac:dyDescent="0.15">
      <c r="A13" s="61"/>
      <c r="B13" s="1205"/>
      <c r="C13" s="1203" t="s">
        <v>67</v>
      </c>
      <c r="D13" s="1203"/>
      <c r="E13" s="1203"/>
      <c r="F13" s="1203" t="s">
        <v>74</v>
      </c>
      <c r="G13" s="1203"/>
      <c r="H13" s="1204"/>
      <c r="I13" s="61"/>
      <c r="J13" s="1205"/>
      <c r="K13" s="1203" t="s">
        <v>67</v>
      </c>
      <c r="L13" s="1203"/>
      <c r="M13" s="1203"/>
      <c r="N13" s="1203" t="s">
        <v>74</v>
      </c>
      <c r="O13" s="1203"/>
      <c r="P13" s="1204"/>
    </row>
    <row r="14" spans="1:16" ht="18.75" customHeight="1" x14ac:dyDescent="0.15">
      <c r="A14" s="61"/>
      <c r="B14" s="1206"/>
      <c r="C14" s="93" t="s">
        <v>68</v>
      </c>
      <c r="D14" s="93" t="s">
        <v>69</v>
      </c>
      <c r="E14" s="93" t="s">
        <v>70</v>
      </c>
      <c r="F14" s="93" t="s">
        <v>71</v>
      </c>
      <c r="G14" s="93" t="s">
        <v>72</v>
      </c>
      <c r="H14" s="96" t="s">
        <v>73</v>
      </c>
      <c r="I14" s="61"/>
      <c r="J14" s="1206"/>
      <c r="K14" s="93" t="s">
        <v>68</v>
      </c>
      <c r="L14" s="93" t="s">
        <v>69</v>
      </c>
      <c r="M14" s="93" t="s">
        <v>70</v>
      </c>
      <c r="N14" s="93" t="s">
        <v>71</v>
      </c>
      <c r="O14" s="93" t="s">
        <v>72</v>
      </c>
      <c r="P14" s="96" t="s">
        <v>73</v>
      </c>
    </row>
    <row r="15" spans="1:16" ht="26.25" customHeight="1" x14ac:dyDescent="0.15">
      <c r="A15" s="61"/>
      <c r="B15" s="97" t="s">
        <v>65</v>
      </c>
      <c r="C15" s="95" t="s">
        <v>75</v>
      </c>
      <c r="D15" s="95" t="s">
        <v>75</v>
      </c>
      <c r="E15" s="95" t="s">
        <v>75</v>
      </c>
      <c r="F15" s="95" t="s">
        <v>75</v>
      </c>
      <c r="G15" s="95" t="s">
        <v>75</v>
      </c>
      <c r="H15" s="98" t="s">
        <v>75</v>
      </c>
      <c r="I15" s="61"/>
      <c r="J15" s="97" t="s">
        <v>65</v>
      </c>
      <c r="K15" s="95" t="s">
        <v>75</v>
      </c>
      <c r="L15" s="95" t="s">
        <v>75</v>
      </c>
      <c r="M15" s="95" t="s">
        <v>75</v>
      </c>
      <c r="N15" s="94" t="s">
        <v>6</v>
      </c>
      <c r="O15" s="94" t="s">
        <v>6</v>
      </c>
      <c r="P15" s="103" t="s">
        <v>6</v>
      </c>
    </row>
    <row r="16" spans="1:16" ht="26.25" customHeight="1" x14ac:dyDescent="0.15">
      <c r="A16" s="61"/>
      <c r="B16" s="188" t="s">
        <v>66</v>
      </c>
      <c r="C16" s="189" t="s">
        <v>193</v>
      </c>
      <c r="D16" s="189" t="s">
        <v>193</v>
      </c>
      <c r="E16" s="189" t="s">
        <v>194</v>
      </c>
      <c r="F16" s="189" t="s">
        <v>194</v>
      </c>
      <c r="G16" s="189" t="s">
        <v>194</v>
      </c>
      <c r="H16" s="190" t="s">
        <v>194</v>
      </c>
      <c r="I16" s="61"/>
      <c r="J16" s="188" t="s">
        <v>66</v>
      </c>
      <c r="K16" s="189" t="s">
        <v>193</v>
      </c>
      <c r="L16" s="189" t="s">
        <v>193</v>
      </c>
      <c r="M16" s="189" t="s">
        <v>194</v>
      </c>
      <c r="N16" s="94" t="s">
        <v>6</v>
      </c>
      <c r="O16" s="94" t="s">
        <v>6</v>
      </c>
      <c r="P16" s="103" t="s">
        <v>6</v>
      </c>
    </row>
    <row r="17" spans="1:16" ht="26.25" customHeight="1" x14ac:dyDescent="0.15">
      <c r="A17" s="61"/>
      <c r="B17" s="99" t="s">
        <v>195</v>
      </c>
      <c r="C17" s="100" t="s">
        <v>6</v>
      </c>
      <c r="D17" s="100" t="s">
        <v>6</v>
      </c>
      <c r="E17" s="100" t="s">
        <v>6</v>
      </c>
      <c r="F17" s="101" t="s">
        <v>75</v>
      </c>
      <c r="G17" s="101" t="s">
        <v>75</v>
      </c>
      <c r="H17" s="102" t="s">
        <v>196</v>
      </c>
      <c r="I17" s="61"/>
      <c r="J17" s="99" t="s">
        <v>195</v>
      </c>
      <c r="K17" s="100" t="s">
        <v>6</v>
      </c>
      <c r="L17" s="100" t="s">
        <v>6</v>
      </c>
      <c r="M17" s="100" t="s">
        <v>6</v>
      </c>
      <c r="N17" s="100" t="s">
        <v>6</v>
      </c>
      <c r="O17" s="100" t="s">
        <v>6</v>
      </c>
      <c r="P17" s="104" t="s">
        <v>6</v>
      </c>
    </row>
    <row r="18" spans="1:16" ht="18.75" customHeight="1" x14ac:dyDescent="0.15">
      <c r="A18" s="61"/>
      <c r="B18" s="61"/>
      <c r="C18" s="61"/>
      <c r="D18" s="61"/>
      <c r="E18" s="61"/>
      <c r="F18" s="61"/>
      <c r="G18" s="61"/>
      <c r="H18" s="61"/>
      <c r="I18" s="61"/>
    </row>
    <row r="19" spans="1:16" ht="17.25" customHeight="1" x14ac:dyDescent="0.15">
      <c r="A19" s="61"/>
      <c r="B19" s="61"/>
      <c r="C19" s="61"/>
      <c r="D19" s="61"/>
      <c r="E19" s="61"/>
      <c r="F19" s="61"/>
      <c r="G19" s="61"/>
      <c r="H19" s="61"/>
      <c r="I19" s="61"/>
    </row>
    <row r="20" spans="1:16" ht="5.25" customHeight="1" x14ac:dyDescent="0.15">
      <c r="A20" s="61"/>
      <c r="B20" s="61"/>
      <c r="C20" s="61"/>
      <c r="D20" s="61"/>
      <c r="E20" s="61"/>
      <c r="F20" s="61"/>
      <c r="G20" s="61"/>
      <c r="H20" s="61"/>
      <c r="I20" s="61"/>
    </row>
    <row r="21" spans="1:16" ht="18.75" customHeight="1" x14ac:dyDescent="0.15">
      <c r="A21" s="61"/>
      <c r="B21" s="61"/>
      <c r="C21" s="61"/>
      <c r="D21" s="61"/>
      <c r="E21" s="61"/>
      <c r="F21" s="61"/>
      <c r="G21" s="61"/>
      <c r="H21" s="61"/>
      <c r="I21" s="61"/>
    </row>
    <row r="22" spans="1:16" ht="18.75" customHeight="1" x14ac:dyDescent="0.15">
      <c r="A22" s="61"/>
      <c r="B22" s="61"/>
      <c r="C22" s="61"/>
      <c r="D22" s="61"/>
      <c r="E22" s="61"/>
      <c r="F22" s="61"/>
      <c r="G22" s="61"/>
      <c r="H22" s="61"/>
      <c r="I22" s="61"/>
    </row>
    <row r="23" spans="1:16" ht="26.25" customHeight="1" x14ac:dyDescent="0.15">
      <c r="A23" s="61"/>
      <c r="B23" s="61"/>
      <c r="C23" s="61"/>
      <c r="D23" s="61"/>
      <c r="E23" s="61"/>
      <c r="F23" s="61"/>
      <c r="G23" s="61"/>
      <c r="H23" s="61"/>
      <c r="I23" s="61"/>
    </row>
    <row r="24" spans="1:16" ht="26.25" customHeight="1" x14ac:dyDescent="0.15">
      <c r="A24" s="61"/>
      <c r="B24" s="61"/>
      <c r="C24" s="61"/>
      <c r="D24" s="61"/>
      <c r="E24" s="61"/>
      <c r="F24" s="61"/>
      <c r="G24" s="61"/>
      <c r="H24" s="61"/>
      <c r="I24" s="61"/>
    </row>
    <row r="25" spans="1:16" ht="26.25" customHeight="1" x14ac:dyDescent="0.15">
      <c r="A25" s="61"/>
      <c r="B25" s="61"/>
      <c r="C25" s="61"/>
      <c r="D25" s="61"/>
      <c r="E25" s="61"/>
      <c r="F25" s="61"/>
      <c r="G25" s="61"/>
      <c r="H25" s="61"/>
      <c r="I25" s="61"/>
    </row>
    <row r="26" spans="1:16" x14ac:dyDescent="0.15">
      <c r="A26" s="61"/>
      <c r="B26" s="61"/>
      <c r="C26" s="61"/>
      <c r="D26" s="61"/>
      <c r="E26" s="61"/>
      <c r="F26" s="61"/>
      <c r="G26" s="61"/>
      <c r="H26" s="61"/>
      <c r="I26" s="61"/>
    </row>
    <row r="27" spans="1:16" x14ac:dyDescent="0.15">
      <c r="A27" s="61"/>
      <c r="B27" s="61"/>
      <c r="C27" s="61"/>
      <c r="D27" s="61"/>
      <c r="E27" s="61"/>
      <c r="F27" s="61"/>
      <c r="G27" s="61"/>
      <c r="H27" s="61"/>
      <c r="I27" s="61"/>
    </row>
    <row r="28" spans="1:16" x14ac:dyDescent="0.15">
      <c r="A28" s="61"/>
      <c r="B28" s="61"/>
      <c r="C28" s="61"/>
      <c r="D28" s="61"/>
      <c r="E28" s="61"/>
      <c r="F28" s="61"/>
      <c r="G28" s="61"/>
      <c r="H28" s="61"/>
      <c r="I28" s="61"/>
    </row>
    <row r="29" spans="1:16" x14ac:dyDescent="0.15">
      <c r="A29" s="61"/>
      <c r="B29" s="61"/>
      <c r="C29" s="61"/>
      <c r="D29" s="61"/>
      <c r="E29" s="61"/>
      <c r="F29" s="61"/>
      <c r="G29" s="61"/>
      <c r="H29" s="61"/>
      <c r="I29" s="61"/>
    </row>
    <row r="30" spans="1:16" x14ac:dyDescent="0.15">
      <c r="A30" s="61"/>
      <c r="B30" s="61"/>
      <c r="C30" s="61"/>
      <c r="D30" s="61"/>
      <c r="E30" s="61"/>
      <c r="F30" s="61"/>
      <c r="G30" s="61"/>
      <c r="H30" s="61"/>
      <c r="I30" s="61"/>
    </row>
    <row r="31" spans="1:16" x14ac:dyDescent="0.15">
      <c r="A31" s="61"/>
      <c r="B31" s="61"/>
      <c r="C31" s="61"/>
      <c r="D31" s="61"/>
      <c r="E31" s="61"/>
      <c r="F31" s="61"/>
      <c r="G31" s="61"/>
      <c r="H31" s="61"/>
      <c r="I31" s="61"/>
    </row>
    <row r="32" spans="1:16" x14ac:dyDescent="0.15">
      <c r="A32" s="61"/>
      <c r="B32" s="61"/>
      <c r="C32" s="61"/>
      <c r="D32" s="61"/>
      <c r="E32" s="61"/>
      <c r="F32" s="61"/>
      <c r="G32" s="61"/>
      <c r="H32" s="61"/>
      <c r="I32" s="61"/>
    </row>
    <row r="33" s="61" customFormat="1" x14ac:dyDescent="0.15"/>
    <row r="34" s="61" customFormat="1" x14ac:dyDescent="0.15"/>
    <row r="35" s="61" customFormat="1" x14ac:dyDescent="0.15"/>
    <row r="36" s="61" customFormat="1" x14ac:dyDescent="0.15"/>
  </sheetData>
  <sheetProtection selectLockedCells="1"/>
  <mergeCells count="6">
    <mergeCell ref="N13:P13"/>
    <mergeCell ref="C13:E13"/>
    <mergeCell ref="F13:H13"/>
    <mergeCell ref="B13:B14"/>
    <mergeCell ref="J13:J14"/>
    <mergeCell ref="K13:M13"/>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お申込前の確認事項</vt:lpstr>
      <vt:lpstr>privacy</vt:lpstr>
      <vt:lpstr>契約者情報</vt:lpstr>
      <vt:lpstr>ご契約内容（新規・追加）</vt:lpstr>
      <vt:lpstr>ご契約内容 (変更)</vt:lpstr>
      <vt:lpstr>ご契約内容（移行）</vt:lpstr>
      <vt:lpstr>ご契約内容 (old)</vt:lpstr>
      <vt:lpstr>oldデータセンタ管理者情報</vt:lpstr>
      <vt:lpstr>運用・DC管理者の役割</vt:lpstr>
      <vt:lpstr>oldデータセンタ管理者情報!Print_Area</vt:lpstr>
      <vt:lpstr>お申込前の確認事項!Print_Area</vt:lpstr>
      <vt:lpstr>'ご契約内容 (変更)'!Print_Area</vt:lpstr>
      <vt:lpstr>'ご契約内容（移行）'!Print_Area</vt:lpstr>
      <vt:lpstr>'ご契約内容（新規・追加）'!Print_Area</vt:lpstr>
      <vt:lpstr>契約者情報!Print_Area</vt:lpstr>
      <vt:lpstr>'ご契約内容 (変更)'!Print_Titles</vt:lpstr>
      <vt:lpstr>'ご契約内容（新規・追加）'!Print_Titles</vt:lpstr>
      <vt:lpstr>契約者情報!Print_Titles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スマートコネクト MagicConnect 利用申込書</dc:title>
  <dc:creator>NTTSmartConnect</dc:creator>
  <cp:lastModifiedBy>Kono Mari</cp:lastModifiedBy>
  <cp:lastPrinted>2024-04-12T01:24:50Z</cp:lastPrinted>
  <dcterms:created xsi:type="dcterms:W3CDTF">1997-01-08T22:48:59Z</dcterms:created>
  <dcterms:modified xsi:type="dcterms:W3CDTF">2024-04-12T01:55:22Z</dcterms:modified>
</cp:coreProperties>
</file>